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D:\Nextcloud\_Projects\2020-Interreg-DTP-DanuP2Gas\DanuP-2-Gas-File-Sharing\WP T2\data\"/>
    </mc:Choice>
  </mc:AlternateContent>
  <xr:revisionPtr revIDLastSave="0" documentId="13_ncr:1_{4786E0B1-488C-4EAF-997B-F6E6CCA0330F}" xr6:coauthVersionLast="47" xr6:coauthVersionMax="47" xr10:uidLastSave="{00000000-0000-0000-0000-000000000000}"/>
  <bookViews>
    <workbookView xWindow="1485" yWindow="3630" windowWidth="21600" windowHeight="11385" firstSheet="1" activeTab="4" xr2:uid="{00000000-000D-0000-FFFF-FFFF00000000}"/>
  </bookViews>
  <sheets>
    <sheet name="Title" sheetId="2" r:id="rId1"/>
    <sheet name="Log" sheetId="4" r:id="rId2"/>
    <sheet name="Definition-BM" sheetId="3" r:id="rId3"/>
    <sheet name="Table-BM-1of2" sheetId="5" r:id="rId4"/>
    <sheet name="Table-BM-2of2" sheetId="6" r:id="rId5"/>
  </sheets>
  <definedNames>
    <definedName name="_xlnm._FilterDatabase" localSheetId="3" hidden="1">'Table-BM-1of2'!$B$3:$H$3</definedName>
    <definedName name="_xlnm._FilterDatabase" localSheetId="4" hidden="1">'Table-BM-2of2'!$B$3:$Q$3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3" i="6" l="1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N142" i="6"/>
  <c r="N143" i="6"/>
  <c r="N144" i="6"/>
  <c r="N145" i="6"/>
  <c r="N146" i="6"/>
  <c r="N147" i="6"/>
  <c r="N148" i="6"/>
  <c r="N149" i="6"/>
  <c r="N150" i="6"/>
  <c r="N151" i="6"/>
  <c r="N152" i="6"/>
  <c r="N62" i="6"/>
  <c r="N61" i="6"/>
  <c r="C11" i="6"/>
  <c r="C4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Guest User</author>
  </authors>
  <commentList>
    <comment ref="C11" authorId="0" shapeId="0" xr:uid="{3BA37E9C-8144-4795-BFA2-009698622A80}">
      <text>
        <r>
          <rPr>
            <sz val="11"/>
            <color theme="1"/>
            <rFont val="Calibri"/>
            <family val="2"/>
            <scheme val="minor"/>
          </rPr>
          <t>Bulk density chips: 154-165 kg/m3
Source: A. Gendek et al.: Bulk density of ofrest energy chips, Annals of Warsaw University of Life Sciences, Agriculture No 67, pp. 101-111, 2016</t>
        </r>
      </text>
    </comment>
    <comment ref="C43" authorId="0" shapeId="0" xr:uid="{9D25C7F9-9A6E-48D3-8F55-9E155C844A00}">
      <text>
        <r>
          <rPr>
            <sz val="11"/>
            <color theme="1"/>
            <rFont val="Calibri"/>
            <family val="2"/>
            <scheme val="minor"/>
          </rPr>
          <t xml:space="preserve">Density: 790-810 kg/m3
Source: K. Paritosh et al.: Organic Fraction of Municipal Solid Waste: Overview of Treatment Methodologies to Enhance Anaerobic Biodegradability, Forntiers in Energy Research, vol. 6, pp. 75, 2018 </t>
        </r>
      </text>
    </comment>
  </commentList>
</comments>
</file>

<file path=xl/sharedStrings.xml><?xml version="1.0" encoding="utf-8"?>
<sst xmlns="http://schemas.openxmlformats.org/spreadsheetml/2006/main" count="1470" uniqueCount="568">
  <si>
    <t>DanuP-2-Gas</t>
  </si>
  <si>
    <t>Innovative model to drive energy security and</t>
  </si>
  <si>
    <t>diversity in the Danube Region via combination of bioenergy</t>
  </si>
  <si>
    <t>with surplus renewable energy</t>
  </si>
  <si>
    <t>Deliverable D.T2.1.2</t>
  </si>
  <si>
    <t>Transnational Biomass Database</t>
  </si>
  <si>
    <t>[COUNTRY]</t>
  </si>
  <si>
    <t>[date]</t>
  </si>
  <si>
    <t>Version</t>
  </si>
  <si>
    <t>Date</t>
  </si>
  <si>
    <t>Author</t>
  </si>
  <si>
    <t>Organization</t>
  </si>
  <si>
    <t>Description</t>
  </si>
  <si>
    <t>v1</t>
  </si>
  <si>
    <t>26.10.2020</t>
  </si>
  <si>
    <t>Kiril Raytchev</t>
  </si>
  <si>
    <t>BSERC</t>
  </si>
  <si>
    <t>Initial version</t>
  </si>
  <si>
    <t>v2</t>
  </si>
  <si>
    <t>05.11.2020</t>
  </si>
  <si>
    <t xml:space="preserve">Suggestions from the Supervisory board meeting (03.11.2020) </t>
  </si>
  <si>
    <t>v3</t>
  </si>
  <si>
    <t>21.12.2020</t>
  </si>
  <si>
    <t>Suggestions from PP12</t>
  </si>
  <si>
    <t>v4</t>
  </si>
  <si>
    <t>21.01.2021</t>
  </si>
  <si>
    <t>Internal call for feedback. See Meeting-minutes-20210127_V2 and Meeting-minutes-20210121</t>
  </si>
  <si>
    <t>v5beta</t>
  </si>
  <si>
    <t>09.04.2021</t>
  </si>
  <si>
    <t>Public call for feedback. See Meeting minutes-20210409; See Meeting minutes 20210419</t>
  </si>
  <si>
    <t>v5</t>
  </si>
  <si>
    <t>27.04.2021</t>
  </si>
  <si>
    <t>Final template design acceptance. See Meeting minutes-20210427;</t>
  </si>
  <si>
    <t>v6</t>
  </si>
  <si>
    <t>31.12.2021</t>
  </si>
  <si>
    <t>Synching with the Interface of the Optimization tool; Changed transport price to be applicable for road trasnport (by truck). Accompanying versions of other templates: V6_D.T2.2.2_Infrastructure Database_COUNTRY; V5_D.T2.2.1_Infrastructure Report_COUNTRY; V4_D.T2.1.1_Biomass Report_COUNTRY; V1_Pre-feasibility Study__COUNTRY</t>
  </si>
  <si>
    <t>Biomass (BM) Table Definition</t>
  </si>
  <si>
    <t>Category</t>
  </si>
  <si>
    <t>Identification</t>
  </si>
  <si>
    <t>BM-Number</t>
  </si>
  <si>
    <t>For counting and reference purposes</t>
  </si>
  <si>
    <t>***</t>
  </si>
  <si>
    <t>Type</t>
  </si>
  <si>
    <t>Wood and woody biomass; Herbaceous biomass; Aquatic biomass; Animal and human waste biomass</t>
  </si>
  <si>
    <t>Sub-type</t>
  </si>
  <si>
    <t>Per each Type*</t>
  </si>
  <si>
    <t>Owner address</t>
  </si>
  <si>
    <t xml:space="preserve">Company address of biomass owner. </t>
  </si>
  <si>
    <t>Location name</t>
  </si>
  <si>
    <t>Short name of the location</t>
  </si>
  <si>
    <t>Location long</t>
  </si>
  <si>
    <t>Longitude coordinate</t>
  </si>
  <si>
    <t>Location lat</t>
  </si>
  <si>
    <t>Latitude coordinate</t>
  </si>
  <si>
    <t>Quantity</t>
  </si>
  <si>
    <t>Amount</t>
  </si>
  <si>
    <t>Amount of biomass available [tons/year]. Industrial amounts of over 1-5 tons per day are of main interest.</t>
  </si>
  <si>
    <t>Status</t>
  </si>
  <si>
    <t>in-use or idle</t>
  </si>
  <si>
    <t>Characteristics</t>
  </si>
  <si>
    <t>LHV</t>
  </si>
  <si>
    <t>[MJ/ton]. Low heating value. Taken from reference books** or based on expert estimation.</t>
  </si>
  <si>
    <t>Bulk density</t>
  </si>
  <si>
    <r>
      <t>[tons/m</t>
    </r>
    <r>
      <rPr>
        <vertAlign val="superscript"/>
        <sz val="11"/>
        <color theme="1"/>
        <rFont val="Montserrat"/>
        <family val="3"/>
      </rPr>
      <t>3</t>
    </r>
    <r>
      <rPr>
        <sz val="11"/>
        <color theme="1"/>
        <rFont val="Montserrat"/>
        <family val="3"/>
      </rPr>
      <t>]. Taken from reference books or based on expert estimation.</t>
    </r>
  </si>
  <si>
    <t>Moisture</t>
  </si>
  <si>
    <t>[%]. Needed for calculation of Dry Matter Content (DMC) and biochar yield. DMC = 1-(Moisture/100). Taken from reference books or based on expert estimation.</t>
  </si>
  <si>
    <t>Hemicellulose</t>
  </si>
  <si>
    <t>[% dry]</t>
  </si>
  <si>
    <t>Lignin</t>
  </si>
  <si>
    <t>Cellulose</t>
  </si>
  <si>
    <t>Ash content</t>
  </si>
  <si>
    <t>Contaminants</t>
  </si>
  <si>
    <t>[% dry]. S, Cl, Hg, Cd</t>
  </si>
  <si>
    <t>Carbon</t>
  </si>
  <si>
    <t>[%]. Carbon content. Taken from reference books or based on expert estimation.</t>
  </si>
  <si>
    <t>€</t>
  </si>
  <si>
    <t>Price</t>
  </si>
  <si>
    <r>
      <t>For purchasing the biomass at the source. Annual average should be used in case of fluctuations. [</t>
    </r>
    <r>
      <rPr>
        <sz val="11"/>
        <color theme="1"/>
        <rFont val="Calibri"/>
        <family val="2"/>
      </rPr>
      <t>€</t>
    </r>
    <r>
      <rPr>
        <sz val="11"/>
        <color theme="1"/>
        <rFont val="Montserrat"/>
        <family val="3"/>
      </rPr>
      <t xml:space="preserve"> per ton].</t>
    </r>
  </si>
  <si>
    <t xml:space="preserve">Transport </t>
  </si>
  <si>
    <t>Transport price</t>
  </si>
  <si>
    <r>
      <t xml:space="preserve">[€ per ton per kilometer]. Applies to short distance </t>
    </r>
    <r>
      <rPr>
        <sz val="11"/>
        <color rgb="FFFF0000"/>
        <rFont val="Montserrat"/>
        <family val="3"/>
      </rPr>
      <t xml:space="preserve">raw biomass road transport </t>
    </r>
    <r>
      <rPr>
        <strike/>
        <sz val="11"/>
        <color theme="1"/>
        <rFont val="Montserrat"/>
        <family val="3"/>
      </rPr>
      <t>distances to TH1 and TH2.</t>
    </r>
    <r>
      <rPr>
        <sz val="11"/>
        <color theme="1"/>
        <rFont val="Montserrat"/>
        <family val="3"/>
      </rPr>
      <t xml:space="preserve"> (e.g. by truck)</t>
    </r>
  </si>
  <si>
    <t>TH 1</t>
  </si>
  <si>
    <t>Reference to the Transport hub table (e.g. nearest sea port) [TH-Number].</t>
  </si>
  <si>
    <t>TH 2</t>
  </si>
  <si>
    <t>Reference to the Transport hub table (e.g. nearest train station) [TH-Number].</t>
  </si>
  <si>
    <t>(*) Biomass sub-types</t>
  </si>
  <si>
    <t>Biomass Type</t>
  </si>
  <si>
    <t>Sub-types</t>
  </si>
  <si>
    <t>Wood and woody biomass</t>
  </si>
  <si>
    <t>Wood-based raw materials (logging)</t>
  </si>
  <si>
    <t>Stems, branches, foliage, bark (logging residues)</t>
  </si>
  <si>
    <t>Pellets, briquettes, chips</t>
  </si>
  <si>
    <t>Sawdust, sawmill (industrial residues)</t>
  </si>
  <si>
    <t>Other</t>
  </si>
  <si>
    <t>Herbaceous biomass</t>
  </si>
  <si>
    <t>Straws (barley, wheat, sunflower etc.)</t>
  </si>
  <si>
    <t>Grasses and flowers (bamboo, cane, bana etc.)</t>
  </si>
  <si>
    <t>Other residues (fruits, seeds, grains, cobs etc.)</t>
  </si>
  <si>
    <t>Aquatic biomass</t>
  </si>
  <si>
    <t>Microalgae</t>
  </si>
  <si>
    <t>Seaweed</t>
  </si>
  <si>
    <t>Animal and human waste biomass</t>
  </si>
  <si>
    <t>Meat and bone meal (MBM)</t>
  </si>
  <si>
    <t>Sewage sludge</t>
  </si>
  <si>
    <t>Manure</t>
  </si>
  <si>
    <t>Municipal / industrial organic waste</t>
  </si>
  <si>
    <t>(**) Sources:</t>
  </si>
  <si>
    <t>APPENDIX B</t>
  </si>
  <si>
    <t>https://www.ifc.org/wps/wcm/connect/fb976e15-abb8-4ecf-8bf3-8551315dee42/BioMass_report_06+2017.pdf?MOD=AJPERES&amp;CVID=lPHGOaN</t>
  </si>
  <si>
    <t>Table 4</t>
  </si>
  <si>
    <t>https://www.biofueljournal.com/article_88067_bf6e89f01897e13b461e01d124fce61f.pdf</t>
  </si>
  <si>
    <t>See Meeting-minutes-20210121 for additional sources</t>
  </si>
  <si>
    <t>(***) Legend:</t>
  </si>
  <si>
    <t xml:space="preserve">Mandatory fields - </t>
  </si>
  <si>
    <t>BM-ID</t>
  </si>
  <si>
    <t>Subtype</t>
  </si>
  <si>
    <t>Owner Address</t>
  </si>
  <si>
    <t>Name</t>
  </si>
  <si>
    <t>BM-2</t>
  </si>
  <si>
    <t>Pin d.o.o.</t>
  </si>
  <si>
    <t>BM-3</t>
  </si>
  <si>
    <t>Energy Pellets d.o.o.</t>
  </si>
  <si>
    <t>BM-4</t>
  </si>
  <si>
    <t>Ivana Gorana Kovačića 24, 51306 Čabar</t>
  </si>
  <si>
    <t>Finvestcorp d.d.</t>
  </si>
  <si>
    <t>BM-5</t>
  </si>
  <si>
    <t>Podudbina bb, 53234 Udbina</t>
  </si>
  <si>
    <t>Moderator d.o.o.</t>
  </si>
  <si>
    <t>BM-6</t>
  </si>
  <si>
    <t>Duga ulica 181, 32100 Vinkovci</t>
  </si>
  <si>
    <t>Spačva d.d.</t>
  </si>
  <si>
    <t>BM-7</t>
  </si>
  <si>
    <t>Ulica 131. brigade 12, 32270 Županja</t>
  </si>
  <si>
    <t>Šišarka d.o.o.</t>
  </si>
  <si>
    <t>BM-8</t>
  </si>
  <si>
    <t>Ivana Lackovića Croate 1, 10000 Zagreb</t>
  </si>
  <si>
    <t>Mundus viridis d.o.o.</t>
  </si>
  <si>
    <t>BM-9</t>
  </si>
  <si>
    <t>Svetog Mihovila 250, Bročice, 44330 Novska</t>
  </si>
  <si>
    <t>Ante Mijić - Quercus d.o.o</t>
  </si>
  <si>
    <t>BM-10</t>
  </si>
  <si>
    <t>Maksimirski perivoj bb, 10000 Zagreb</t>
  </si>
  <si>
    <t>ZOO vrt</t>
  </si>
  <si>
    <t>BM-11</t>
  </si>
  <si>
    <t>Ul. kralja Zvonimira, 31542, Kućanci</t>
  </si>
  <si>
    <t>Farma tovne junadi Kućanci</t>
  </si>
  <si>
    <t>BM-12</t>
  </si>
  <si>
    <t>Petra Preradovića bb, Beli Manastir</t>
  </si>
  <si>
    <t>Baranjski vodovod d.o.o. UPOV BM</t>
  </si>
  <si>
    <t>BM-13</t>
  </si>
  <si>
    <t>Vijenac S.H.Gutmanna 30, Belišće</t>
  </si>
  <si>
    <t>Tvornica papira, ambalaže i energetika DS Smith Belišće</t>
  </si>
  <si>
    <t>BM-14</t>
  </si>
  <si>
    <t xml:space="preserve"> Ferde Livadića 14a, Bjelovar</t>
  </si>
  <si>
    <t>Uređaj za pročišćavanje otpadnih voda Grada Bjelovara</t>
  </si>
  <si>
    <t>BM-15</t>
  </si>
  <si>
    <t>Gažanski trg 8, 47 000 Karlovac</t>
  </si>
  <si>
    <t>Uređaj za pročišćavanje otpadnih voda Karlovac</t>
  </si>
  <si>
    <t>BM-16</t>
  </si>
  <si>
    <t>Mosna ulica 15A, 48000 Koprivnica</t>
  </si>
  <si>
    <t>Uređaj za pročišćavanje otpadnih voda Koprivnica</t>
  </si>
  <si>
    <t>BM-17</t>
  </si>
  <si>
    <t>Miramarska 23, 10000 Zagreb</t>
  </si>
  <si>
    <t>Atlantic Cedevita Apatovac</t>
  </si>
  <si>
    <t>BM-18</t>
  </si>
  <si>
    <t>Tribje 2, 52470 Umag</t>
  </si>
  <si>
    <t>6.MAJ ODVODNJA d.o.o., Uređaj Novigrad</t>
  </si>
  <si>
    <t>BM-19</t>
  </si>
  <si>
    <t>VODOVOD I KANALIZACIJA društvo s ograničenom odgovornošću, UPOV Ogulin</t>
  </si>
  <si>
    <t>BM-20</t>
  </si>
  <si>
    <t>Ul. Krste Frankopana 99, 31000, Osijek</t>
  </si>
  <si>
    <t>Tvornica Šećera Osijek d.o.o</t>
  </si>
  <si>
    <t>BM-21</t>
  </si>
  <si>
    <t>Poljski put 1, Osijek</t>
  </si>
  <si>
    <t>VODOVOD - OSIJEK d.o.o.</t>
  </si>
  <si>
    <t>BM-22</t>
  </si>
  <si>
    <t>Šime Kurelića 22, Pazin</t>
  </si>
  <si>
    <t>Usluga odvodnja d.o.o., UPOV PAZIN</t>
  </si>
  <si>
    <t>BM-23</t>
  </si>
  <si>
    <t>Luka Plomin 51, Plomin</t>
  </si>
  <si>
    <t xml:space="preserve">HEP-PROIZVODNJA d.o.o., TE Plomin </t>
  </si>
  <si>
    <t>BM-24</t>
  </si>
  <si>
    <t>R. Boškovića 10, Sisak</t>
  </si>
  <si>
    <t>SISAČKI VODOVOD d.o.o.</t>
  </si>
  <si>
    <t>BM-25</t>
  </si>
  <si>
    <t>Nikole Zrinskog 25, Slavonski Brod</t>
  </si>
  <si>
    <t>Vodovod Slavonski Brod</t>
  </si>
  <si>
    <t>BM-26</t>
  </si>
  <si>
    <t>126. Brigade HV-a, 21230 Sinj</t>
  </si>
  <si>
    <t>Vodovod i odvodnja Cetinske Krajine</t>
  </si>
  <si>
    <t>BM-27</t>
  </si>
  <si>
    <t>Trg bana Jelačića 15, 42000 Varaždin</t>
  </si>
  <si>
    <t>Varkom d.d.</t>
  </si>
  <si>
    <t>BM-28</t>
  </si>
  <si>
    <t>Sisačka 39F, Velika Gorica</t>
  </si>
  <si>
    <t>VG Vodoopskrba d.o.o., uređaj za pročišćavanje otpadnih voda</t>
  </si>
  <si>
    <t>BM-29</t>
  </si>
  <si>
    <t>Ul. Dragutina Žanića Karle 47a, 32100, Vinkovci</t>
  </si>
  <si>
    <t>Vinkovački vodovod i kanalizacija d.o.o.</t>
  </si>
  <si>
    <t>BM-30</t>
  </si>
  <si>
    <t>Kralja Petra Krešimira IV 30, 33000 Virovitica</t>
  </si>
  <si>
    <t>Uređaj za biološko pročišćavanje otpadnih voda, Virkom d.o.o.</t>
  </si>
  <si>
    <t>BM-31</t>
  </si>
  <si>
    <t>Savska opatovina 36, 10090 Zagreb</t>
  </si>
  <si>
    <t>Centar za reciklažu akumulatora i baterija C.I.A.K.</t>
  </si>
  <si>
    <t>BM-32</t>
  </si>
  <si>
    <t>Hrvatskog sabora 2D, 23000 Zadar</t>
  </si>
  <si>
    <t>Odvodnja d.o.o. Zadar</t>
  </si>
  <si>
    <t>BM-33</t>
  </si>
  <si>
    <t>Čulinečka c. 287, Zagreb</t>
  </si>
  <si>
    <t>Zagrebačke otpadne vode - upravljanje i pogon d.o.o.</t>
  </si>
  <si>
    <t>BM-34</t>
  </si>
  <si>
    <t>Industrijska 1, Zaprešić</t>
  </si>
  <si>
    <t>ROCA CROATIA industrija keramike i porculana d.d., proizvodnja sanitarne keramike</t>
  </si>
  <si>
    <t>BM-35</t>
  </si>
  <si>
    <t>Zelengaj 15, Zaprešić</t>
  </si>
  <si>
    <t xml:space="preserve"> VODOOPSKRBA I ODVODNJA ZAPREŠIĆ D.O.O.</t>
  </si>
  <si>
    <t>BM-36</t>
  </si>
  <si>
    <t>Gospodarska ulica 2, Čakovec, 40000, Totovec</t>
  </si>
  <si>
    <t>Odlagalište za neopasni otpad Totovec</t>
  </si>
  <si>
    <t>BM-37</t>
  </si>
  <si>
    <t>Ul. Grada Vukovara 18, 31431, Čepin</t>
  </si>
  <si>
    <t>Tvornica ulja Čepin d.d.</t>
  </si>
  <si>
    <t>BM-38</t>
  </si>
  <si>
    <t>DON FRANE BULIĆA 169A, Solin</t>
  </si>
  <si>
    <t>Uljara Vukšić</t>
  </si>
  <si>
    <t>BM-39</t>
  </si>
  <si>
    <t>Pogled 2/4,Marčelji, Viškovo</t>
  </si>
  <si>
    <t>CGO Marišćina</t>
  </si>
  <si>
    <t>BM-40</t>
  </si>
  <si>
    <t>Remetinečka cesta 15, Zagreb</t>
  </si>
  <si>
    <t>Podružnica Zrinjevac - Remetinečka</t>
  </si>
  <si>
    <t>BM-41</t>
  </si>
  <si>
    <t>Vršanska 14, 51500 Krk</t>
  </si>
  <si>
    <t>Ponikve eko otok Krk d.o.o.</t>
  </si>
  <si>
    <t>BM-42</t>
  </si>
  <si>
    <t>Ružina 11a, 31000 Osijek</t>
  </si>
  <si>
    <t>Unikom d.o.o ZA KOMUNALNO GOSPODARSTVO</t>
  </si>
  <si>
    <t>BM-43</t>
  </si>
  <si>
    <t>Ulica kneza Branimira 1, 10 000 Zagreb</t>
  </si>
  <si>
    <t>Hrvatske šume d.o.o. UŠP Vinkovci</t>
  </si>
  <si>
    <t>BM-44</t>
  </si>
  <si>
    <t>Hrvatske šume d.o.o. UŠP Nova Gradiška</t>
  </si>
  <si>
    <t>BM-45</t>
  </si>
  <si>
    <t>Hrvatske šume d.o.o. UŠP Osijek</t>
  </si>
  <si>
    <t>BM-46</t>
  </si>
  <si>
    <t>Hrvatske šume d.o.o. UŠP Našice</t>
  </si>
  <si>
    <t>BM-47</t>
  </si>
  <si>
    <t>Hrvatske šume d.o.o. UŠP Požega</t>
  </si>
  <si>
    <t>BM-48</t>
  </si>
  <si>
    <t>Hrvatske šume d.o.o. UŠP Bjelovar</t>
  </si>
  <si>
    <t>BM-49</t>
  </si>
  <si>
    <t>Hrvatske šume d.o.o. UŠP Koprivnica</t>
  </si>
  <si>
    <t>BM-50</t>
  </si>
  <si>
    <t>Hrvatske šume d.o.o. UŠP Zagreb</t>
  </si>
  <si>
    <t>BM-51</t>
  </si>
  <si>
    <t>Hrvatske šume d.o.o. UŠP Sisak</t>
  </si>
  <si>
    <t>BM-52</t>
  </si>
  <si>
    <t>Hrvatske šume d.o.o. UŠP Karlovac</t>
  </si>
  <si>
    <t>BM-53</t>
  </si>
  <si>
    <t>Hrvatske šume d.o.o. UŠP Ogulin</t>
  </si>
  <si>
    <t>BM-54</t>
  </si>
  <si>
    <t>Hrvatske šume d.o.o. UŠP Delnice</t>
  </si>
  <si>
    <t>BM-55</t>
  </si>
  <si>
    <t>Hrvatske šume d.o.o. UŠP Senj</t>
  </si>
  <si>
    <t>BM-56</t>
  </si>
  <si>
    <t>Hrvatske šume d.o.o. UŠP Gospić</t>
  </si>
  <si>
    <t>BM-57</t>
  </si>
  <si>
    <t>Hrvatske šume d.o.o. UŠP Split</t>
  </si>
  <si>
    <t>BM-58</t>
  </si>
  <si>
    <t>Hrvatske šume d.o.o. UŠP Slatina</t>
  </si>
  <si>
    <t>BM-59</t>
  </si>
  <si>
    <t>Žrtava Domovinskog rata 71, 44 400 Glina, Croatia</t>
  </si>
  <si>
    <t>ŠERIF EXPORT‐IMPORT d.o.o.</t>
  </si>
  <si>
    <t>BM-60</t>
  </si>
  <si>
    <t>Tvornička ul., 51326, Vrbovsko</t>
  </si>
  <si>
    <t>CEDAR d.o.o.</t>
  </si>
  <si>
    <t>BM-61</t>
  </si>
  <si>
    <t>Ludbreška ul. 2, 42223, Varaždinske Toplice</t>
  </si>
  <si>
    <t>Stolarija i pilana Ratković</t>
  </si>
  <si>
    <t>BM-62</t>
  </si>
  <si>
    <t>Ul. Petra Preradovića 14, 42240, Ivanec</t>
  </si>
  <si>
    <t>DRVODJELAC d.o.o. IVANEC</t>
  </si>
  <si>
    <t>BM-63</t>
  </si>
  <si>
    <t>Ul. Industrijska 24, 34000, Požega</t>
  </si>
  <si>
    <t>SPIN VALIS d.d.</t>
  </si>
  <si>
    <t>BM-64</t>
  </si>
  <si>
    <t>Ul. Žegar VI 39, 47300, Ogulin</t>
  </si>
  <si>
    <t>BJELIN d.o.o. ‐ pogon Ogulin</t>
  </si>
  <si>
    <t>BM-65</t>
  </si>
  <si>
    <t>Industrijska ul. 3 33520 Slatina</t>
  </si>
  <si>
    <t>DRVO‐TRGOVINA d.o.o.</t>
  </si>
  <si>
    <t>BM-66</t>
  </si>
  <si>
    <t>Ul. Braće Radić 70, 31410, Strizivojna</t>
  </si>
  <si>
    <t>STRIZIVOJNA HRAST d.o.o.</t>
  </si>
  <si>
    <t>BM-67</t>
  </si>
  <si>
    <t>Ul. Donje selo 62, 51322, Fužine</t>
  </si>
  <si>
    <t>DRVENJAČA D.D.</t>
  </si>
  <si>
    <t>BM-68</t>
  </si>
  <si>
    <t>Kuštani 25, 48214 Sveti Ivan Žabno, Hrvatska</t>
  </si>
  <si>
    <t>More d.o.o.</t>
  </si>
  <si>
    <t>BM-69</t>
  </si>
  <si>
    <t>Ul. Svetog Lovre 75, 35000, Slavonski Brod</t>
  </si>
  <si>
    <t>SLAVONIJA DI d.o.o.</t>
  </si>
  <si>
    <t>BM-70</t>
  </si>
  <si>
    <t>Krasno b.b, 53274, Krasno Polje</t>
  </si>
  <si>
    <t>PILANA KRASNO d.o.o.</t>
  </si>
  <si>
    <t>BM-71</t>
  </si>
  <si>
    <t>Bijeljevina Orahovička bb, 33515, Bijeljevina Orahovička</t>
  </si>
  <si>
    <t>CIPRIJANOVIĆ d.o.o.</t>
  </si>
  <si>
    <t>BM-72</t>
  </si>
  <si>
    <t>Klana 264, Klana</t>
  </si>
  <si>
    <t>DI KLANA d.d.</t>
  </si>
  <si>
    <t>BM-73</t>
  </si>
  <si>
    <t>Homer 39, 51316, Lokve</t>
  </si>
  <si>
    <t>Lokve d.o.o. , za proizvodnju i trgovinu drvnim proizvodima</t>
  </si>
  <si>
    <t>BM-74</t>
  </si>
  <si>
    <t>Most Jezerane, 53262, Jezerane</t>
  </si>
  <si>
    <t>IM ‐ COMMERCE d.o.o.</t>
  </si>
  <si>
    <t>BM-75</t>
  </si>
  <si>
    <t>Kapela Podravska 143, 42231, Kapela Podravska</t>
  </si>
  <si>
    <t>STOLARIJA‐PILANA ANTUN PEČENEC D.O.O.</t>
  </si>
  <si>
    <t>BM-76</t>
  </si>
  <si>
    <t>Gornja Reka 14, 10450, Jaska</t>
  </si>
  <si>
    <t>DIR ‐ Drvna industrija Rubinić d.o.o.</t>
  </si>
  <si>
    <t>BM-77</t>
  </si>
  <si>
    <t>VUKOVIĆEVA BB, Kaštelanec</t>
  </si>
  <si>
    <t>OTK d.o.o.</t>
  </si>
  <si>
    <t>BM-78</t>
  </si>
  <si>
    <t>Jezerane 29, 53262, Jezerane</t>
  </si>
  <si>
    <t>ZLATKO ‐ COMMERCE  d.o.o.</t>
  </si>
  <si>
    <t>BM-79</t>
  </si>
  <si>
    <t>Ul. Braće Radića 199A, 10410, Mraclin</t>
  </si>
  <si>
    <t>PPS Galeković d.o.o.</t>
  </si>
  <si>
    <t>BM-80</t>
  </si>
  <si>
    <t>Trg. dr. Franje Tuđmana 1, 31511, Đurđenovac</t>
  </si>
  <si>
    <t>PRO WOOD d.o.o.</t>
  </si>
  <si>
    <t>BM-81</t>
  </si>
  <si>
    <t>Ul. Većeslava Holjevca 23, 10450, Jaska</t>
  </si>
  <si>
    <t>DRVOPROIZVOD D.D.</t>
  </si>
  <si>
    <t>BM-82</t>
  </si>
  <si>
    <t>Turopoljska ul. 1, 10417, Turopolje</t>
  </si>
  <si>
    <t>PANA D.O.O.</t>
  </si>
  <si>
    <t>BM-83</t>
  </si>
  <si>
    <t>Brestača, Zagrebačka ul. 228/c, 44330, Novska</t>
  </si>
  <si>
    <t>MMM‐Vukelić d.o.o.</t>
  </si>
  <si>
    <t>BM-84</t>
  </si>
  <si>
    <t>Ul. Zbora narodne garde 2, 33000, Virovitica</t>
  </si>
  <si>
    <t>TVIN drvna industrija d.o.o.</t>
  </si>
  <si>
    <t>BM-85</t>
  </si>
  <si>
    <t>ZAGREBAČKA BB, Ljubešćica</t>
  </si>
  <si>
    <t>HOTO LIGNUM d.o.o.</t>
  </si>
  <si>
    <t>BM-86</t>
  </si>
  <si>
    <t>Hrastovljan 1C, 42232, Hrastovljan</t>
  </si>
  <si>
    <t>HRAST‐EXPORT‐PUKLAVEC d.o.o.</t>
  </si>
  <si>
    <t>BM-87</t>
  </si>
  <si>
    <t>Varaždinska ul. 90, 42220, Novi Marof</t>
  </si>
  <si>
    <t>LIPA d.o.o.</t>
  </si>
  <si>
    <t>BM-88</t>
  </si>
  <si>
    <t>Industrijska ul. 24, 44322, Lipovljani</t>
  </si>
  <si>
    <t>LIPOVLJANI LIGNUM d.o.o.</t>
  </si>
  <si>
    <t>BM-89</t>
  </si>
  <si>
    <t>Snježnička 34, 51304, Gerovo</t>
  </si>
  <si>
    <t>PROTEKTOR‐BANDAG‐KATALINIĆ d.o.o.</t>
  </si>
  <si>
    <t>BM-90</t>
  </si>
  <si>
    <t>Desno Trebarjevo 63, 44201, Desno Trebarjevo</t>
  </si>
  <si>
    <t>POŽGAJEC d.o.o.</t>
  </si>
  <si>
    <t>BM-91</t>
  </si>
  <si>
    <t>Vrata 1/b, 51322, Fužine</t>
  </si>
  <si>
    <t>PILANA VRATA D.O.O.</t>
  </si>
  <si>
    <t>BM-92</t>
  </si>
  <si>
    <t>53260, Rapain Klanac</t>
  </si>
  <si>
    <t>Drvo Samaržija d.o.o.</t>
  </si>
  <si>
    <t>BM-93</t>
  </si>
  <si>
    <t>Hrvatska Kostajnica HR, ULICA ŽRTAVA DOMOVINSKOG RATA 23a, 44333, Majur</t>
  </si>
  <si>
    <t>PPS‐Majur d.o.o.</t>
  </si>
  <si>
    <t>BM-94</t>
  </si>
  <si>
    <t>Krasno b.b., 53274, Krasno</t>
  </si>
  <si>
    <t>Kula promet d.o.o. Krasno</t>
  </si>
  <si>
    <t>BM-95</t>
  </si>
  <si>
    <t>Industrijska bb, 44322 Lipovljani, Hrvatska</t>
  </si>
  <si>
    <t>ELDA DRVO doo</t>
  </si>
  <si>
    <t>BM-96</t>
  </si>
  <si>
    <t>I.G. Kovačića 178, 51314 Ravna Gora, HRVATSKA</t>
  </si>
  <si>
    <t>RAVNA d.o.o.</t>
  </si>
  <si>
    <t>BM-97</t>
  </si>
  <si>
    <t>Rudnička 7, 44317, Gornja Jelenska</t>
  </si>
  <si>
    <t>KOŠĆAL, d.o.o. za proizvodnju drvene ambalaže, trgovinu i usluge</t>
  </si>
  <si>
    <t>BM-98</t>
  </si>
  <si>
    <t>Ul. Vladimira Nazora 64, 10380, Sveti Ivan Zelina</t>
  </si>
  <si>
    <t>DRVNA INDUSTRIJA "ZELINA" D.D.</t>
  </si>
  <si>
    <t>BM-99</t>
  </si>
  <si>
    <t>Ivana Gorana Kovačića 178, 51314, Ravna Gora</t>
  </si>
  <si>
    <t>Calligaris d.o.o.</t>
  </si>
  <si>
    <t>BM-100</t>
  </si>
  <si>
    <t>Ul. Vladimira Nazora 110C, 33515, Orahovica</t>
  </si>
  <si>
    <t>PAN PARKET d.o.o.</t>
  </si>
  <si>
    <t>BM-101</t>
  </si>
  <si>
    <t>Ivanovo Polje 1B, 42222, Ljubešćica</t>
  </si>
  <si>
    <t>KIRCEK d.o.o.</t>
  </si>
  <si>
    <t>BM-102</t>
  </si>
  <si>
    <t>Brestovačka ul. 33, 43280, Garešnički Brestovac</t>
  </si>
  <si>
    <t>PRIMA mobilis d.o.o.</t>
  </si>
  <si>
    <t>BM-103</t>
  </si>
  <si>
    <t>Park hrvatskih Mučenika 4, 10315, Novoselec</t>
  </si>
  <si>
    <t>DRVNA INDUSTRIJA NOVOSELEC d.o.o.</t>
  </si>
  <si>
    <t>BM-104</t>
  </si>
  <si>
    <t>Pucekovići ul. 44, 10419, Kuče</t>
  </si>
  <si>
    <t>PILANA PUKANIĆ d.o.o.</t>
  </si>
  <si>
    <t>BM-105</t>
  </si>
  <si>
    <t>Ul. Nikole Tesle 71, 31553, Črnkovci</t>
  </si>
  <si>
    <t>TERSA d.o.o.</t>
  </si>
  <si>
    <t>BM-106</t>
  </si>
  <si>
    <t>DIVJAKE 20, Skrad</t>
  </si>
  <si>
    <t>DAAF D.O.O.</t>
  </si>
  <si>
    <t>BM-107</t>
  </si>
  <si>
    <t>Grdanjci 1, 10432, Grdanjci</t>
  </si>
  <si>
    <t>DRVOMETALIJA  d.o.o.</t>
  </si>
  <si>
    <t>BM-108</t>
  </si>
  <si>
    <t>Ul. Vulinca Alojza 28, 43240, Čazma</t>
  </si>
  <si>
    <t>DI ČAZMA d.o.o.</t>
  </si>
  <si>
    <t>BM-109</t>
  </si>
  <si>
    <t>Orišje 7, 47251, Bosiljevo</t>
  </si>
  <si>
    <t>Korenić ‐ pilana i obrada elemenata</t>
  </si>
  <si>
    <t>BM-110</t>
  </si>
  <si>
    <t>Zagrebačka bb, Piškorevci</t>
  </si>
  <si>
    <t>Đakovački Enterijer d.o.o. za proizvodnju, trgovinu i usluge</t>
  </si>
  <si>
    <t>BM-111</t>
  </si>
  <si>
    <t>Ul. Mihovila Pavleka Miškine 35, 42231, Mali Bukovec</t>
  </si>
  <si>
    <t>STOLARIJA JAKOPČIN</t>
  </si>
  <si>
    <t>BM-112</t>
  </si>
  <si>
    <t>Golobreška ul. 7, 10251, Goli Breg</t>
  </si>
  <si>
    <t>PILANA MUHVIĆ</t>
  </si>
  <si>
    <t>BM-113</t>
  </si>
  <si>
    <t>Skorotinci 6, 32253, Otok</t>
  </si>
  <si>
    <t>BJELIN OTOK d.o.o.</t>
  </si>
  <si>
    <t>BM-114</t>
  </si>
  <si>
    <t>Kučinić Selo 20, Ogulin</t>
  </si>
  <si>
    <t>ZITA d.o.o.</t>
  </si>
  <si>
    <t>BM-115</t>
  </si>
  <si>
    <t>Lučička cesta 3, Lučice, 51300, Delnice</t>
  </si>
  <si>
    <t>GEC GP d.o.o.</t>
  </si>
  <si>
    <t>BM-116</t>
  </si>
  <si>
    <t>Nikole Zrinskog 3, 47240 Slunj</t>
  </si>
  <si>
    <t>MPS‐67 d.o.o.</t>
  </si>
  <si>
    <t>BM-117</t>
  </si>
  <si>
    <t>Đurići 19, 51327, Gomirje</t>
  </si>
  <si>
    <t>Pilana Đurići vl.Rade Trbović</t>
  </si>
  <si>
    <t>BM-118</t>
  </si>
  <si>
    <t>KRALJA ZVONIMIRA 13, VELIKI GRĐEVAC</t>
  </si>
  <si>
    <t>Pogrebna oprema KRANJČEC, vl. Željko Kranjčec</t>
  </si>
  <si>
    <t>BM-119</t>
  </si>
  <si>
    <t>Ul. Žrtava Domovinskog rata 74, 44400, Glina</t>
  </si>
  <si>
    <t>TRANSLOGISTIKA GLINA d.o.o.</t>
  </si>
  <si>
    <t>BM-120</t>
  </si>
  <si>
    <t>Vinkovačka cesta 21, Virovitica</t>
  </si>
  <si>
    <t>Sector d.o.o.</t>
  </si>
  <si>
    <t>BM-121</t>
  </si>
  <si>
    <t>Put Piketa, 21230, Sinj</t>
  </si>
  <si>
    <t>NAPRIJED d.o.o.</t>
  </si>
  <si>
    <t>BM-122</t>
  </si>
  <si>
    <t>Ul. kralja Petra Svačića 15, 35400, Nova Gradiška</t>
  </si>
  <si>
    <t>FI‐MA D.O.O.</t>
  </si>
  <si>
    <t>BM-123</t>
  </si>
  <si>
    <t>Kalinovac 2, 47286, Mahićno</t>
  </si>
  <si>
    <t>Proizvodnja drvenih stupova d.o.o.</t>
  </si>
  <si>
    <t>BM-124</t>
  </si>
  <si>
    <t>Rajići 14, 48264, Kloštar Vojakovački</t>
  </si>
  <si>
    <t>MONOLITINVEST d.o.o.</t>
  </si>
  <si>
    <t>BM-125</t>
  </si>
  <si>
    <t>Gojilac 1, Gojlo</t>
  </si>
  <si>
    <t>Tvornica paleta Kutina</t>
  </si>
  <si>
    <t>BM-126</t>
  </si>
  <si>
    <t>Dropkovec, 62, Gornja Rijeka</t>
  </si>
  <si>
    <t>TVORNICA POGREBNE OPREME d.o.o.</t>
  </si>
  <si>
    <t>BM-127</t>
  </si>
  <si>
    <t>Sisačka 116, Petrinja</t>
  </si>
  <si>
    <t>NIL‐Ž d.o.o.</t>
  </si>
  <si>
    <t>BM-128</t>
  </si>
  <si>
    <t>CERJE JESENJSKO 38 A, JESENJE</t>
  </si>
  <si>
    <t>Draganić Pilana</t>
  </si>
  <si>
    <t>BM-129</t>
  </si>
  <si>
    <t>Trg hrvatskih branitelja 1, 35435, Stara Gradiška</t>
  </si>
  <si>
    <t>SAVA  d.o.o.</t>
  </si>
  <si>
    <t>BM-130</t>
  </si>
  <si>
    <t>Ćurlovac 103, 43000, Bjelovar</t>
  </si>
  <si>
    <t>TOMISLAV 2</t>
  </si>
  <si>
    <t>BM-131</t>
  </si>
  <si>
    <t>Svetog Marka 105, Trnjani</t>
  </si>
  <si>
    <t>A. RUBINIA . ĐAKOVIĆ d.o.o.</t>
  </si>
  <si>
    <t>BM-132</t>
  </si>
  <si>
    <t>Lukarska 9c, Lukarišće,. 10370 Dugo Selo</t>
  </si>
  <si>
    <t>PERANOVIĆ d.o.o.</t>
  </si>
  <si>
    <t>BM-133</t>
  </si>
  <si>
    <t>Kozarice 110, 44330, Novska</t>
  </si>
  <si>
    <t>POSAVSKI HRAST d.o.o.</t>
  </si>
  <si>
    <t>BM-134</t>
  </si>
  <si>
    <t>51322, Vrata</t>
  </si>
  <si>
    <t>ČEBUHAR GRUPA d.o.o.</t>
  </si>
  <si>
    <t>BM-135</t>
  </si>
  <si>
    <t>Kolodvorska cesta 46, 47280, Ozalj</t>
  </si>
  <si>
    <t>BAGREM d.o.o. za proizvodnju i prodaju</t>
  </si>
  <si>
    <t>BM-136</t>
  </si>
  <si>
    <t>Glavna ul. 163, 33514, Čačinci</t>
  </si>
  <si>
    <t>MATEŠIĆ d.o.o.</t>
  </si>
  <si>
    <t>BM-137</t>
  </si>
  <si>
    <t>Breza 6, 43252, Breza</t>
  </si>
  <si>
    <t xml:space="preserve">PILANA BREZE </t>
  </si>
  <si>
    <t>BM-138</t>
  </si>
  <si>
    <t>Kolodvorska ul. 32, 48350, Đurđevac</t>
  </si>
  <si>
    <t>Bauwerk Boen d.o.o. Đurđevac</t>
  </si>
  <si>
    <t>BM-139</t>
  </si>
  <si>
    <t>Ul. Vladimira Nazora 112, 33515, Orahovica</t>
  </si>
  <si>
    <t>AGROPAK d.o.o.</t>
  </si>
  <si>
    <t>BM-140</t>
  </si>
  <si>
    <t>OPRISAVCI 7, Oprisavci</t>
  </si>
  <si>
    <t>EURO JANKOVIĆ JJ d.o.o.</t>
  </si>
  <si>
    <t>BM-141</t>
  </si>
  <si>
    <t>21232, Kraj, Dicmo</t>
  </si>
  <si>
    <t>ŠPANDAU D.O.O.</t>
  </si>
  <si>
    <t>BM-142</t>
  </si>
  <si>
    <t>Mali Pašijan 17, Mali Pašijan</t>
  </si>
  <si>
    <t>TILIAEXPORT d.o.o.</t>
  </si>
  <si>
    <t>BM-143</t>
  </si>
  <si>
    <t>Ul. Petra Zrinskog 2, 53220, Otočac</t>
  </si>
  <si>
    <t>REGATA d.o.o.</t>
  </si>
  <si>
    <t>BM-144</t>
  </si>
  <si>
    <t>Koprivnička 34, 42 230 Ludbreg</t>
  </si>
  <si>
    <t>RADAŠIĆ d.o.o.</t>
  </si>
  <si>
    <t>BM-145</t>
  </si>
  <si>
    <t>Blaževci 5a, 51328, Blaževci</t>
  </si>
  <si>
    <t>SABINA D.O.O.</t>
  </si>
  <si>
    <t>BM-146</t>
  </si>
  <si>
    <t>D. VIDUŠEVAC 61, Glina</t>
  </si>
  <si>
    <t>Šantek d.o.o.</t>
  </si>
  <si>
    <t>BM-147</t>
  </si>
  <si>
    <t>Pilanska 10, 51305, Makov Hrib</t>
  </si>
  <si>
    <t>TONI TRADE d.o.o.</t>
  </si>
  <si>
    <t>BM-148</t>
  </si>
  <si>
    <t>KRALJA TOMISLAVA 29, REŠETARI</t>
  </si>
  <si>
    <t>Proizvodnja drvene ambalaže i drvotokarija "Slišurić"</t>
  </si>
  <si>
    <t>BM-149</t>
  </si>
  <si>
    <t>47303, Josipdol</t>
  </si>
  <si>
    <t>Siča d.o.o.</t>
  </si>
  <si>
    <t>BM-150</t>
  </si>
  <si>
    <t>Turopolje bb, 10417, Turopolje</t>
  </si>
  <si>
    <t>DRVO‐PROM TVORNICA BRIKETA I PILANA d.o.o.</t>
  </si>
  <si>
    <t>Transport hubs</t>
  </si>
  <si>
    <t>Ash</t>
  </si>
  <si>
    <t>Euro</t>
  </si>
  <si>
    <t>in-use</t>
  </si>
  <si>
    <t>TH-10</t>
  </si>
  <si>
    <t>TH-13</t>
  </si>
  <si>
    <t>TH-12</t>
  </si>
  <si>
    <t>TH-4</t>
  </si>
  <si>
    <t>TH-5</t>
  </si>
  <si>
    <t>TH-7</t>
  </si>
  <si>
    <t>TH-9</t>
  </si>
  <si>
    <t>TH-1</t>
  </si>
  <si>
    <t>TH-8</t>
  </si>
  <si>
    <t>TH-2</t>
  </si>
  <si>
    <t>TH-11</t>
  </si>
  <si>
    <t>TH-6</t>
  </si>
  <si>
    <t>TH-3</t>
  </si>
  <si>
    <t>idle</t>
  </si>
  <si>
    <t>Trg kralja Petra Svačića 21, 44 324 Jasenovac</t>
  </si>
  <si>
    <t>Zrinska 18, 51 300 Delnice</t>
  </si>
  <si>
    <t>Ivana Gorana Kovačića 14, 47300 Ogulin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</si>
</sst>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n_-;\-* #,##0.00\ _k_n_-;_-* &quot;-&quot;??\ _k_n_-;_-@_-"/>
    <numFmt numFmtId="165" formatCode="#,##0.000000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Montserrat"/>
      <family val="3"/>
    </font>
    <font>
      <sz val="11"/>
      <color theme="1"/>
      <name val="Montserrat"/>
      <family val="3"/>
    </font>
    <font>
      <sz val="28"/>
      <color theme="1"/>
      <name val="Montserrat"/>
      <family val="3"/>
    </font>
    <font>
      <sz val="11"/>
      <color rgb="FF5A5A5A"/>
      <name val="Montserrat"/>
      <family val="3"/>
    </font>
    <font>
      <b/>
      <sz val="11"/>
      <color rgb="FF000000"/>
      <name val="Montserrat"/>
      <family val="3"/>
    </font>
    <font>
      <sz val="8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vertAlign val="superscript"/>
      <sz val="11"/>
      <color theme="1"/>
      <name val="Montserrat"/>
      <family val="3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1"/>
      <color rgb="FF000000"/>
      <name val="Montserrat"/>
      <family val="3"/>
    </font>
    <font>
      <sz val="11"/>
      <color rgb="FF000000"/>
      <name val="Calibri"/>
      <family val="2"/>
    </font>
    <font>
      <sz val="11"/>
      <color rgb="FFFF0000"/>
      <name val="Montserrat"/>
      <family val="3"/>
    </font>
    <font>
      <strike/>
      <sz val="11"/>
      <color theme="1"/>
      <name val="Montserrat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3B3B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8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0" xfId="0" applyFill="1"/>
    <xf numFmtId="0" fontId="2" fillId="0" borderId="0" xfId="0" applyFont="1" applyAlignment="1">
      <alignment wrapText="1"/>
    </xf>
    <xf numFmtId="0" fontId="2" fillId="0" borderId="9" xfId="0" applyFont="1" applyBorder="1" applyAlignment="1">
      <alignment wrapText="1"/>
    </xf>
    <xf numFmtId="0" fontId="1" fillId="3" borderId="10" xfId="0" applyFont="1" applyFill="1" applyBorder="1" applyAlignment="1">
      <alignment wrapText="1"/>
    </xf>
    <xf numFmtId="0" fontId="2" fillId="0" borderId="0" xfId="0" applyFont="1"/>
    <xf numFmtId="0" fontId="3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1" fillId="4" borderId="9" xfId="0" applyFont="1" applyFill="1" applyBorder="1" applyAlignment="1">
      <alignment horizontal="justify" vertical="center" wrapText="1"/>
    </xf>
    <xf numFmtId="0" fontId="5" fillId="4" borderId="9" xfId="0" applyFont="1" applyFill="1" applyBorder="1" applyAlignment="1">
      <alignment horizontal="justify" vertical="center" wrapText="1"/>
    </xf>
    <xf numFmtId="0" fontId="2" fillId="0" borderId="9" xfId="0" applyFont="1" applyBorder="1" applyAlignment="1">
      <alignment vertical="center" wrapText="1"/>
    </xf>
    <xf numFmtId="0" fontId="8" fillId="0" borderId="0" xfId="1" applyAlignment="1"/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3" borderId="9" xfId="0" applyFont="1" applyFill="1" applyBorder="1" applyAlignment="1">
      <alignment horizontal="center" vertical="center" textRotation="90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6" borderId="16" xfId="0" applyFont="1" applyFill="1" applyBorder="1" applyAlignment="1">
      <alignment horizontal="left" vertical="center" wrapText="1"/>
    </xf>
    <xf numFmtId="0" fontId="2" fillId="6" borderId="17" xfId="0" applyFont="1" applyFill="1" applyBorder="1" applyAlignment="1">
      <alignment vertical="center" wrapText="1"/>
    </xf>
    <xf numFmtId="0" fontId="2" fillId="6" borderId="20" xfId="0" applyFont="1" applyFill="1" applyBorder="1" applyAlignment="1">
      <alignment horizontal="left" vertical="center" wrapText="1"/>
    </xf>
    <xf numFmtId="0" fontId="2" fillId="6" borderId="21" xfId="0" applyFont="1" applyFill="1" applyBorder="1" applyAlignment="1">
      <alignment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left" vertical="center" wrapText="1"/>
    </xf>
    <xf numFmtId="0" fontId="2" fillId="6" borderId="27" xfId="0" applyFont="1" applyFill="1" applyBorder="1" applyAlignment="1">
      <alignment wrapText="1"/>
    </xf>
    <xf numFmtId="0" fontId="1" fillId="0" borderId="9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 wrapText="1"/>
    </xf>
    <xf numFmtId="0" fontId="1" fillId="5" borderId="13" xfId="0" applyFont="1" applyFill="1" applyBorder="1" applyAlignment="1">
      <alignment vertical="center"/>
    </xf>
    <xf numFmtId="0" fontId="1" fillId="5" borderId="9" xfId="0" applyFont="1" applyFill="1" applyBorder="1" applyAlignment="1">
      <alignment horizontal="center" vertical="center" textRotation="90"/>
    </xf>
    <xf numFmtId="0" fontId="2" fillId="2" borderId="0" xfId="0" applyFont="1" applyFill="1" applyAlignment="1">
      <alignment wrapText="1"/>
    </xf>
    <xf numFmtId="0" fontId="2" fillId="0" borderId="0" xfId="0" applyFont="1" applyAlignment="1">
      <alignment horizontal="right" wrapText="1"/>
    </xf>
    <xf numFmtId="0" fontId="0" fillId="7" borderId="0" xfId="0" applyFill="1"/>
    <xf numFmtId="0" fontId="2" fillId="7" borderId="0" xfId="0" applyFont="1" applyFill="1" applyAlignment="1">
      <alignment wrapText="1"/>
    </xf>
    <xf numFmtId="0" fontId="1" fillId="0" borderId="9" xfId="0" applyFont="1" applyBorder="1" applyAlignment="1">
      <alignment horizontal="center" vertical="center"/>
    </xf>
    <xf numFmtId="0" fontId="2" fillId="0" borderId="9" xfId="0" applyFont="1" applyBorder="1"/>
    <xf numFmtId="164" fontId="2" fillId="0" borderId="9" xfId="0" applyNumberFormat="1" applyFont="1" applyBorder="1"/>
    <xf numFmtId="0" fontId="13" fillId="0" borderId="9" xfId="0" applyFont="1" applyBorder="1"/>
    <xf numFmtId="0" fontId="0" fillId="0" borderId="9" xfId="0" applyBorder="1"/>
    <xf numFmtId="0" fontId="14" fillId="0" borderId="9" xfId="0" applyFont="1" applyBorder="1"/>
    <xf numFmtId="0" fontId="12" fillId="0" borderId="9" xfId="0" applyFont="1" applyBorder="1"/>
    <xf numFmtId="164" fontId="0" fillId="0" borderId="9" xfId="0" applyNumberFormat="1" applyBorder="1"/>
    <xf numFmtId="164" fontId="0" fillId="0" borderId="9" xfId="2" applyNumberFormat="1" applyFont="1" applyBorder="1"/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wrapText="1"/>
    </xf>
    <xf numFmtId="165" fontId="2" fillId="0" borderId="9" xfId="0" applyNumberFormat="1" applyFont="1" applyBorder="1"/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30" xfId="0" applyFont="1" applyBorder="1" applyAlignment="1">
      <alignment horizontal="center" vertical="center" textRotation="90" wrapText="1"/>
    </xf>
    <xf numFmtId="0" fontId="2" fillId="6" borderId="1" xfId="0" applyFont="1" applyFill="1" applyBorder="1" applyAlignment="1">
      <alignment horizontal="center" vertical="center" textRotation="90" wrapText="1"/>
    </xf>
    <xf numFmtId="0" fontId="2" fillId="6" borderId="4" xfId="0" applyFont="1" applyFill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/>
    </xf>
    <xf numFmtId="0" fontId="1" fillId="5" borderId="22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4">
    <cellStyle name="Comma 2" xfId="2" xr:uid="{62BDE31B-375A-4B0C-BC5A-86BB4A6665D6}"/>
    <cellStyle name="Comma 2 2" xfId="3" xr:uid="{A93A0D41-2481-48C0-85D4-A67D6AD23358}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</xdr:colOff>
      <xdr:row>2</xdr:row>
      <xdr:rowOff>38101</xdr:rowOff>
    </xdr:from>
    <xdr:to>
      <xdr:col>9</xdr:col>
      <xdr:colOff>411480</xdr:colOff>
      <xdr:row>4</xdr:row>
      <xdr:rowOff>146859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0899962-57E7-4C79-A3D9-BE3252794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350521"/>
          <a:ext cx="5219700" cy="474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biofueljournal.com/article_88067_bf6e89f01897e13b461e01d124fce61f.pdf" TargetMode="External"/><Relationship Id="rId1" Type="http://schemas.openxmlformats.org/officeDocument/2006/relationships/hyperlink" Target="https://www.ifc.org/wps/wcm/connect/fb976e15-abb8-4ecf-8bf3-8551315dee42/BioMass_report_06+2017.pdf?MOD=AJPERES&amp;CVID=lPHGOaN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59CC6-6087-4CDD-81C4-95496151E151}">
  <dimension ref="B1:J42"/>
  <sheetViews>
    <sheetView showGridLines="0" topLeftCell="XEJ1" zoomScaleNormal="100" workbookViewId="0">
      <selection activeCell="XFD1" sqref="XFD1"/>
    </sheetView>
  </sheetViews>
  <sheetFormatPr defaultColWidth="9.140625" defaultRowHeight="15" x14ac:dyDescent="0.25"/>
  <cols>
    <col min="1" max="1" width="3" customWidth="1"/>
    <col min="10" max="10" width="8.85546875" customWidth="1"/>
    <col min="11" max="11" width="8.7109375" customWidth="1"/>
  </cols>
  <sheetData>
    <row r="1" spans="2:10" ht="10.15" customHeight="1" thickBot="1" x14ac:dyDescent="0.3"/>
    <row r="2" spans="2:10" x14ac:dyDescent="0.25">
      <c r="B2" s="1"/>
      <c r="C2" s="2"/>
      <c r="D2" s="2"/>
      <c r="E2" s="2"/>
      <c r="F2" s="2"/>
      <c r="G2" s="2"/>
      <c r="H2" s="2"/>
      <c r="I2" s="2"/>
      <c r="J2" s="3"/>
    </row>
    <row r="3" spans="2:10" x14ac:dyDescent="0.25">
      <c r="B3" s="4"/>
      <c r="J3" s="5"/>
    </row>
    <row r="4" spans="2:10" x14ac:dyDescent="0.25">
      <c r="B4" s="4"/>
      <c r="J4" s="5"/>
    </row>
    <row r="5" spans="2:10" x14ac:dyDescent="0.25">
      <c r="B5" s="4"/>
      <c r="J5" s="5"/>
    </row>
    <row r="6" spans="2:10" x14ac:dyDescent="0.25">
      <c r="B6" s="4"/>
      <c r="J6" s="5"/>
    </row>
    <row r="7" spans="2:10" x14ac:dyDescent="0.25">
      <c r="B7" s="4"/>
      <c r="J7" s="5"/>
    </row>
    <row r="8" spans="2:10" x14ac:dyDescent="0.25">
      <c r="B8" s="4"/>
      <c r="J8" s="5"/>
    </row>
    <row r="9" spans="2:10" x14ac:dyDescent="0.25">
      <c r="B9" s="4"/>
      <c r="J9" s="5"/>
    </row>
    <row r="10" spans="2:10" ht="42" x14ac:dyDescent="0.25">
      <c r="B10" s="14" t="s">
        <v>0</v>
      </c>
      <c r="J10" s="5"/>
    </row>
    <row r="11" spans="2:10" x14ac:dyDescent="0.25">
      <c r="B11" s="4"/>
      <c r="J11" s="5"/>
    </row>
    <row r="12" spans="2:10" ht="18" x14ac:dyDescent="0.25">
      <c r="B12" s="15" t="s">
        <v>1</v>
      </c>
      <c r="J12" s="5"/>
    </row>
    <row r="13" spans="2:10" ht="18" x14ac:dyDescent="0.25">
      <c r="B13" s="15" t="s">
        <v>2</v>
      </c>
      <c r="J13" s="5"/>
    </row>
    <row r="14" spans="2:10" ht="18" x14ac:dyDescent="0.25">
      <c r="B14" s="15" t="s">
        <v>3</v>
      </c>
      <c r="J14" s="5"/>
    </row>
    <row r="15" spans="2:10" x14ac:dyDescent="0.25">
      <c r="B15" s="4"/>
      <c r="J15" s="5"/>
    </row>
    <row r="16" spans="2:10" x14ac:dyDescent="0.25">
      <c r="B16" s="4"/>
      <c r="J16" s="5"/>
    </row>
    <row r="17" spans="2:10" x14ac:dyDescent="0.25">
      <c r="B17" s="4"/>
      <c r="J17" s="5"/>
    </row>
    <row r="18" spans="2:10" x14ac:dyDescent="0.25">
      <c r="B18" s="4"/>
      <c r="J18" s="5"/>
    </row>
    <row r="19" spans="2:10" x14ac:dyDescent="0.25">
      <c r="B19" s="4"/>
      <c r="J19" s="5"/>
    </row>
    <row r="20" spans="2:10" x14ac:dyDescent="0.25">
      <c r="B20" s="4"/>
      <c r="J20" s="5"/>
    </row>
    <row r="21" spans="2:10" x14ac:dyDescent="0.25">
      <c r="B21" s="4"/>
      <c r="J21" s="5"/>
    </row>
    <row r="22" spans="2:10" ht="42" x14ac:dyDescent="0.25">
      <c r="B22" s="14" t="s">
        <v>4</v>
      </c>
      <c r="J22" s="5"/>
    </row>
    <row r="23" spans="2:10" ht="42" x14ac:dyDescent="0.25">
      <c r="B23" s="14" t="s">
        <v>5</v>
      </c>
      <c r="J23" s="5"/>
    </row>
    <row r="24" spans="2:10" ht="18" x14ac:dyDescent="0.25">
      <c r="B24" s="16" t="s">
        <v>6</v>
      </c>
      <c r="C24" s="9"/>
      <c r="J24" s="5"/>
    </row>
    <row r="25" spans="2:10" x14ac:dyDescent="0.25">
      <c r="B25" s="4"/>
      <c r="J25" s="5"/>
    </row>
    <row r="26" spans="2:10" x14ac:dyDescent="0.25">
      <c r="B26" s="4"/>
      <c r="J26" s="5"/>
    </row>
    <row r="27" spans="2:10" x14ac:dyDescent="0.25">
      <c r="B27" s="4"/>
      <c r="J27" s="5"/>
    </row>
    <row r="28" spans="2:10" x14ac:dyDescent="0.25">
      <c r="B28" s="4"/>
      <c r="J28" s="5"/>
    </row>
    <row r="29" spans="2:10" x14ac:dyDescent="0.25">
      <c r="B29" s="4"/>
      <c r="J29" s="5"/>
    </row>
    <row r="30" spans="2:10" x14ac:dyDescent="0.25">
      <c r="B30" s="4"/>
      <c r="J30" s="5"/>
    </row>
    <row r="31" spans="2:10" x14ac:dyDescent="0.25">
      <c r="B31" s="4"/>
      <c r="J31" s="5"/>
    </row>
    <row r="32" spans="2:10" x14ac:dyDescent="0.25">
      <c r="B32" s="4"/>
      <c r="J32" s="5"/>
    </row>
    <row r="33" spans="2:10" x14ac:dyDescent="0.25">
      <c r="B33" s="4"/>
      <c r="J33" s="5"/>
    </row>
    <row r="34" spans="2:10" x14ac:dyDescent="0.25">
      <c r="B34" s="4"/>
      <c r="J34" s="5"/>
    </row>
    <row r="35" spans="2:10" x14ac:dyDescent="0.25">
      <c r="B35" s="4"/>
      <c r="J35" s="5"/>
    </row>
    <row r="36" spans="2:10" x14ac:dyDescent="0.25">
      <c r="B36" s="4"/>
      <c r="J36" s="5"/>
    </row>
    <row r="37" spans="2:10" x14ac:dyDescent="0.25">
      <c r="B37" s="4"/>
      <c r="J37" s="5"/>
    </row>
    <row r="38" spans="2:10" x14ac:dyDescent="0.25">
      <c r="B38" s="4"/>
      <c r="J38" s="5"/>
    </row>
    <row r="39" spans="2:10" ht="18" x14ac:dyDescent="0.25">
      <c r="B39" s="4"/>
      <c r="I39" s="17" t="s">
        <v>7</v>
      </c>
      <c r="J39" s="5"/>
    </row>
    <row r="40" spans="2:10" x14ac:dyDescent="0.25">
      <c r="B40" s="4"/>
      <c r="J40" s="5"/>
    </row>
    <row r="41" spans="2:10" x14ac:dyDescent="0.25">
      <c r="B41" s="4"/>
      <c r="J41" s="5"/>
    </row>
    <row r="42" spans="2:10" ht="15.75" thickBot="1" x14ac:dyDescent="0.3">
      <c r="B42" s="6"/>
      <c r="C42" s="7"/>
      <c r="D42" s="7"/>
      <c r="E42" s="7"/>
      <c r="F42" s="7"/>
      <c r="G42" s="7"/>
      <c r="H42" s="7"/>
      <c r="I42" s="7"/>
      <c r="J42" s="8"/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18B54-3C68-4C12-9B40-3E8868680495}">
  <dimension ref="A1:F9"/>
  <sheetViews>
    <sheetView zoomScaleNormal="100" workbookViewId="0">
      <selection activeCell="A2" sqref="A2:F9"/>
    </sheetView>
  </sheetViews>
  <sheetFormatPr defaultColWidth="9.140625" defaultRowHeight="15" x14ac:dyDescent="0.25"/>
  <cols>
    <col min="1" max="1" width="2.85546875" customWidth="1"/>
    <col min="2" max="2" width="8.5703125" bestFit="1" customWidth="1"/>
    <col min="3" max="3" width="18" customWidth="1"/>
    <col min="4" max="4" width="16.5703125" customWidth="1"/>
    <col min="5" max="5" width="15.42578125" customWidth="1"/>
    <col min="6" max="6" width="36.42578125" customWidth="1"/>
  </cols>
  <sheetData>
    <row r="1" spans="1:6" ht="10.15" customHeight="1" x14ac:dyDescent="0.25"/>
    <row r="2" spans="1:6" ht="36" x14ac:dyDescent="0.25">
      <c r="B2" s="18" t="s">
        <v>8</v>
      </c>
      <c r="C2" s="19" t="s">
        <v>9</v>
      </c>
      <c r="D2" s="19" t="s">
        <v>10</v>
      </c>
      <c r="E2" s="19" t="s">
        <v>11</v>
      </c>
      <c r="F2" s="19" t="s">
        <v>12</v>
      </c>
    </row>
    <row r="3" spans="1:6" ht="18" x14ac:dyDescent="0.25">
      <c r="B3" s="20" t="s">
        <v>13</v>
      </c>
      <c r="C3" s="20" t="s">
        <v>14</v>
      </c>
      <c r="D3" s="20" t="s">
        <v>15</v>
      </c>
      <c r="E3" s="20" t="s">
        <v>16</v>
      </c>
      <c r="F3" s="20" t="s">
        <v>17</v>
      </c>
    </row>
    <row r="4" spans="1:6" ht="54" x14ac:dyDescent="0.25">
      <c r="B4" s="20" t="s">
        <v>18</v>
      </c>
      <c r="C4" s="20" t="s">
        <v>19</v>
      </c>
      <c r="D4" s="20" t="s">
        <v>15</v>
      </c>
      <c r="E4" s="20" t="s">
        <v>16</v>
      </c>
      <c r="F4" s="20" t="s">
        <v>20</v>
      </c>
    </row>
    <row r="5" spans="1:6" ht="18" x14ac:dyDescent="0.25">
      <c r="B5" s="20" t="s">
        <v>21</v>
      </c>
      <c r="C5" s="20" t="s">
        <v>22</v>
      </c>
      <c r="D5" s="20" t="s">
        <v>15</v>
      </c>
      <c r="E5" s="20" t="s">
        <v>16</v>
      </c>
      <c r="F5" s="20" t="s">
        <v>23</v>
      </c>
    </row>
    <row r="6" spans="1:6" ht="54" x14ac:dyDescent="0.25">
      <c r="B6" s="20" t="s">
        <v>24</v>
      </c>
      <c r="C6" s="20" t="s">
        <v>25</v>
      </c>
      <c r="D6" s="20" t="s">
        <v>15</v>
      </c>
      <c r="E6" s="20" t="s">
        <v>16</v>
      </c>
      <c r="F6" s="20" t="s">
        <v>26</v>
      </c>
    </row>
    <row r="7" spans="1:6" ht="54" x14ac:dyDescent="0.25">
      <c r="B7" s="20" t="s">
        <v>27</v>
      </c>
      <c r="C7" s="20" t="s">
        <v>28</v>
      </c>
      <c r="D7" s="20" t="s">
        <v>15</v>
      </c>
      <c r="E7" s="20" t="s">
        <v>16</v>
      </c>
      <c r="F7" s="20" t="s">
        <v>29</v>
      </c>
    </row>
    <row r="8" spans="1:6" ht="54" x14ac:dyDescent="0.25">
      <c r="B8" s="20" t="s">
        <v>30</v>
      </c>
      <c r="C8" s="20" t="s">
        <v>31</v>
      </c>
      <c r="D8" s="20" t="s">
        <v>15</v>
      </c>
      <c r="E8" s="20" t="s">
        <v>16</v>
      </c>
      <c r="F8" s="20" t="s">
        <v>32</v>
      </c>
    </row>
    <row r="9" spans="1:6" ht="234" x14ac:dyDescent="0.25">
      <c r="A9" s="54"/>
      <c r="B9" s="20" t="s">
        <v>33</v>
      </c>
      <c r="C9" s="20" t="s">
        <v>34</v>
      </c>
      <c r="D9" s="20" t="s">
        <v>15</v>
      </c>
      <c r="E9" s="20" t="s">
        <v>16</v>
      </c>
      <c r="F9" s="20" t="s">
        <v>35</v>
      </c>
    </row>
  </sheetData>
  <phoneticPr fontId="6" type="noConversion"/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0E47F-8F89-4B1E-B124-89FED266D7D7}">
  <sheetPr>
    <tabColor theme="5"/>
  </sheetPr>
  <dimension ref="A2:E63"/>
  <sheetViews>
    <sheetView showGridLines="0" zoomScale="90" zoomScaleNormal="90" workbookViewId="0">
      <selection activeCell="D22" sqref="D16:D22"/>
    </sheetView>
  </sheetViews>
  <sheetFormatPr defaultColWidth="8.85546875" defaultRowHeight="18" x14ac:dyDescent="0.35"/>
  <cols>
    <col min="1" max="1" width="2.85546875" style="10" customWidth="1"/>
    <col min="2" max="2" width="5.28515625" style="10" customWidth="1"/>
    <col min="3" max="3" width="28.85546875" style="10" customWidth="1"/>
    <col min="4" max="4" width="64" style="10" bestFit="1" customWidth="1"/>
    <col min="5" max="5" width="4.140625" style="10" customWidth="1"/>
    <col min="6" max="6" width="56.7109375" style="10" customWidth="1"/>
    <col min="7" max="16384" width="8.85546875" style="10"/>
  </cols>
  <sheetData>
    <row r="2" spans="2:5" ht="36" x14ac:dyDescent="0.35">
      <c r="C2" s="10" t="s">
        <v>36</v>
      </c>
    </row>
    <row r="4" spans="2:5" ht="18.75" thickBot="1" x14ac:dyDescent="0.4">
      <c r="C4" s="12" t="s">
        <v>37</v>
      </c>
      <c r="D4" s="12" t="s">
        <v>12</v>
      </c>
    </row>
    <row r="5" spans="2:5" x14ac:dyDescent="0.35">
      <c r="B5" s="71" t="s">
        <v>38</v>
      </c>
      <c r="C5" s="22" t="s">
        <v>39</v>
      </c>
      <c r="D5" s="23" t="s">
        <v>40</v>
      </c>
      <c r="E5" s="52" t="s">
        <v>41</v>
      </c>
    </row>
    <row r="6" spans="2:5" ht="36" x14ac:dyDescent="0.35">
      <c r="B6" s="72"/>
      <c r="C6" s="24" t="s">
        <v>42</v>
      </c>
      <c r="D6" s="25" t="s">
        <v>43</v>
      </c>
      <c r="E6" s="52"/>
    </row>
    <row r="7" spans="2:5" x14ac:dyDescent="0.35">
      <c r="B7" s="72"/>
      <c r="C7" s="24" t="s">
        <v>44</v>
      </c>
      <c r="D7" s="25" t="s">
        <v>45</v>
      </c>
      <c r="E7" s="52"/>
    </row>
    <row r="8" spans="2:5" x14ac:dyDescent="0.35">
      <c r="B8" s="72"/>
      <c r="C8" s="24" t="s">
        <v>46</v>
      </c>
      <c r="D8" s="25" t="s">
        <v>47</v>
      </c>
      <c r="E8" s="52"/>
    </row>
    <row r="9" spans="2:5" x14ac:dyDescent="0.35">
      <c r="B9" s="72"/>
      <c r="C9" s="24" t="s">
        <v>48</v>
      </c>
      <c r="D9" s="25" t="s">
        <v>49</v>
      </c>
      <c r="E9" s="52"/>
    </row>
    <row r="10" spans="2:5" x14ac:dyDescent="0.35">
      <c r="B10" s="72"/>
      <c r="C10" s="24" t="s">
        <v>50</v>
      </c>
      <c r="D10" s="25" t="s">
        <v>51</v>
      </c>
      <c r="E10" s="52"/>
    </row>
    <row r="11" spans="2:5" ht="18.75" thickBot="1" x14ac:dyDescent="0.4">
      <c r="B11" s="73"/>
      <c r="C11" s="29" t="s">
        <v>52</v>
      </c>
      <c r="D11" s="30" t="s">
        <v>53</v>
      </c>
      <c r="E11" s="52"/>
    </row>
    <row r="12" spans="2:5" ht="27.6" customHeight="1" x14ac:dyDescent="0.35">
      <c r="B12" s="75" t="s">
        <v>54</v>
      </c>
      <c r="C12" s="41" t="s">
        <v>55</v>
      </c>
      <c r="D12" s="42" t="s">
        <v>56</v>
      </c>
      <c r="E12" s="52"/>
    </row>
    <row r="13" spans="2:5" ht="26.45" customHeight="1" thickBot="1" x14ac:dyDescent="0.4">
      <c r="B13" s="76"/>
      <c r="C13" s="43" t="s">
        <v>57</v>
      </c>
      <c r="D13" s="44" t="s">
        <v>58</v>
      </c>
    </row>
    <row r="14" spans="2:5" ht="36" x14ac:dyDescent="0.35">
      <c r="B14" s="71" t="s">
        <v>59</v>
      </c>
      <c r="C14" s="31" t="s">
        <v>60</v>
      </c>
      <c r="D14" s="32" t="s">
        <v>61</v>
      </c>
    </row>
    <row r="15" spans="2:5" s="40" customFormat="1" ht="28.15" customHeight="1" x14ac:dyDescent="0.35">
      <c r="B15" s="72"/>
      <c r="C15" s="31" t="s">
        <v>62</v>
      </c>
      <c r="D15" s="39" t="s">
        <v>63</v>
      </c>
      <c r="E15" s="10"/>
    </row>
    <row r="16" spans="2:5" ht="54" x14ac:dyDescent="0.35">
      <c r="B16" s="72"/>
      <c r="C16" s="24" t="s">
        <v>64</v>
      </c>
      <c r="D16" s="25" t="s">
        <v>65</v>
      </c>
      <c r="E16" s="52"/>
    </row>
    <row r="17" spans="1:5" x14ac:dyDescent="0.35">
      <c r="B17" s="72"/>
      <c r="C17" s="29" t="s">
        <v>66</v>
      </c>
      <c r="D17" s="30" t="s">
        <v>67</v>
      </c>
    </row>
    <row r="18" spans="1:5" x14ac:dyDescent="0.35">
      <c r="B18" s="72"/>
      <c r="C18" s="29" t="s">
        <v>68</v>
      </c>
      <c r="D18" s="30" t="s">
        <v>67</v>
      </c>
    </row>
    <row r="19" spans="1:5" x14ac:dyDescent="0.35">
      <c r="B19" s="72"/>
      <c r="C19" s="29" t="s">
        <v>69</v>
      </c>
      <c r="D19" s="30" t="s">
        <v>67</v>
      </c>
    </row>
    <row r="20" spans="1:5" x14ac:dyDescent="0.35">
      <c r="B20" s="72"/>
      <c r="C20" s="29" t="s">
        <v>70</v>
      </c>
      <c r="D20" s="30" t="s">
        <v>67</v>
      </c>
    </row>
    <row r="21" spans="1:5" x14ac:dyDescent="0.35">
      <c r="B21" s="72"/>
      <c r="C21" s="29" t="s">
        <v>71</v>
      </c>
      <c r="D21" s="30" t="s">
        <v>72</v>
      </c>
    </row>
    <row r="22" spans="1:5" ht="36.75" thickBot="1" x14ac:dyDescent="0.4">
      <c r="B22" s="72"/>
      <c r="C22" s="33" t="s">
        <v>73</v>
      </c>
      <c r="D22" s="34" t="s">
        <v>74</v>
      </c>
    </row>
    <row r="23" spans="1:5" ht="54.75" thickBot="1" x14ac:dyDescent="0.4">
      <c r="B23" s="45" t="s">
        <v>75</v>
      </c>
      <c r="C23" s="46" t="s">
        <v>76</v>
      </c>
      <c r="D23" s="47" t="s">
        <v>77</v>
      </c>
      <c r="E23" s="52"/>
    </row>
    <row r="24" spans="1:5" ht="54" x14ac:dyDescent="0.35">
      <c r="A24" s="55"/>
      <c r="B24" s="74" t="s">
        <v>78</v>
      </c>
      <c r="C24" s="35" t="s">
        <v>79</v>
      </c>
      <c r="D24" s="36" t="s">
        <v>80</v>
      </c>
      <c r="E24" s="52"/>
    </row>
    <row r="25" spans="1:5" ht="36" x14ac:dyDescent="0.35">
      <c r="B25" s="72"/>
      <c r="C25" s="37" t="s">
        <v>81</v>
      </c>
      <c r="D25" s="38" t="s">
        <v>82</v>
      </c>
      <c r="E25" s="52"/>
    </row>
    <row r="26" spans="1:5" ht="36.75" thickBot="1" x14ac:dyDescent="0.4">
      <c r="B26" s="73"/>
      <c r="C26" s="37" t="s">
        <v>83</v>
      </c>
      <c r="D26" s="38" t="s">
        <v>84</v>
      </c>
      <c r="E26" s="52"/>
    </row>
    <row r="30" spans="1:5" x14ac:dyDescent="0.35">
      <c r="C30" s="10" t="s">
        <v>85</v>
      </c>
    </row>
    <row r="32" spans="1:5" x14ac:dyDescent="0.35">
      <c r="C32" s="12" t="s">
        <v>86</v>
      </c>
      <c r="D32" s="12" t="s">
        <v>87</v>
      </c>
    </row>
    <row r="33" spans="3:4" x14ac:dyDescent="0.35">
      <c r="C33" s="70" t="s">
        <v>88</v>
      </c>
      <c r="D33" s="11" t="s">
        <v>89</v>
      </c>
    </row>
    <row r="34" spans="3:4" x14ac:dyDescent="0.35">
      <c r="C34" s="70"/>
      <c r="D34" s="11" t="s">
        <v>90</v>
      </c>
    </row>
    <row r="35" spans="3:4" x14ac:dyDescent="0.35">
      <c r="C35" s="70"/>
      <c r="D35" s="11" t="s">
        <v>91</v>
      </c>
    </row>
    <row r="36" spans="3:4" x14ac:dyDescent="0.35">
      <c r="C36" s="70"/>
      <c r="D36" s="11" t="s">
        <v>92</v>
      </c>
    </row>
    <row r="37" spans="3:4" x14ac:dyDescent="0.35">
      <c r="C37" s="70"/>
      <c r="D37" s="11" t="s">
        <v>93</v>
      </c>
    </row>
    <row r="38" spans="3:4" x14ac:dyDescent="0.35">
      <c r="C38" s="70" t="s">
        <v>94</v>
      </c>
      <c r="D38" s="11" t="s">
        <v>95</v>
      </c>
    </row>
    <row r="39" spans="3:4" x14ac:dyDescent="0.35">
      <c r="C39" s="70"/>
      <c r="D39" s="11" t="s">
        <v>96</v>
      </c>
    </row>
    <row r="40" spans="3:4" x14ac:dyDescent="0.35">
      <c r="C40" s="70"/>
      <c r="D40" s="11" t="s">
        <v>97</v>
      </c>
    </row>
    <row r="41" spans="3:4" x14ac:dyDescent="0.35">
      <c r="C41" s="70" t="s">
        <v>98</v>
      </c>
      <c r="D41" s="11" t="s">
        <v>99</v>
      </c>
    </row>
    <row r="42" spans="3:4" x14ac:dyDescent="0.35">
      <c r="C42" s="70"/>
      <c r="D42" s="11" t="s">
        <v>100</v>
      </c>
    </row>
    <row r="43" spans="3:4" x14ac:dyDescent="0.35">
      <c r="C43" s="70"/>
      <c r="D43" s="11" t="s">
        <v>93</v>
      </c>
    </row>
    <row r="44" spans="3:4" x14ac:dyDescent="0.35">
      <c r="C44" s="70" t="s">
        <v>101</v>
      </c>
      <c r="D44" s="11" t="s">
        <v>102</v>
      </c>
    </row>
    <row r="45" spans="3:4" x14ac:dyDescent="0.35">
      <c r="C45" s="70"/>
      <c r="D45" s="11" t="s">
        <v>103</v>
      </c>
    </row>
    <row r="46" spans="3:4" x14ac:dyDescent="0.35">
      <c r="C46" s="70"/>
      <c r="D46" s="11" t="s">
        <v>104</v>
      </c>
    </row>
    <row r="47" spans="3:4" x14ac:dyDescent="0.35">
      <c r="C47" s="70"/>
      <c r="D47" s="11" t="s">
        <v>105</v>
      </c>
    </row>
    <row r="48" spans="3:4" x14ac:dyDescent="0.35">
      <c r="C48" s="70"/>
      <c r="D48" s="11" t="s">
        <v>93</v>
      </c>
    </row>
    <row r="52" spans="3:5" x14ac:dyDescent="0.35">
      <c r="C52" s="10" t="s">
        <v>106</v>
      </c>
    </row>
    <row r="54" spans="3:5" x14ac:dyDescent="0.35">
      <c r="C54" s="10" t="s">
        <v>107</v>
      </c>
    </row>
    <row r="55" spans="3:5" x14ac:dyDescent="0.35">
      <c r="C55" s="21" t="s">
        <v>108</v>
      </c>
    </row>
    <row r="57" spans="3:5" x14ac:dyDescent="0.35">
      <c r="C57" s="10" t="s">
        <v>109</v>
      </c>
    </row>
    <row r="58" spans="3:5" x14ac:dyDescent="0.35">
      <c r="C58" s="21" t="s">
        <v>110</v>
      </c>
    </row>
    <row r="60" spans="3:5" x14ac:dyDescent="0.35">
      <c r="C60" s="13" t="s">
        <v>111</v>
      </c>
    </row>
    <row r="62" spans="3:5" x14ac:dyDescent="0.35">
      <c r="C62" s="10" t="s">
        <v>112</v>
      </c>
    </row>
    <row r="63" spans="3:5" x14ac:dyDescent="0.35">
      <c r="D63" s="53" t="s">
        <v>113</v>
      </c>
      <c r="E63" s="52"/>
    </row>
  </sheetData>
  <mergeCells count="8">
    <mergeCell ref="C33:C37"/>
    <mergeCell ref="C38:C40"/>
    <mergeCell ref="C41:C43"/>
    <mergeCell ref="C44:C48"/>
    <mergeCell ref="B5:B11"/>
    <mergeCell ref="B24:B26"/>
    <mergeCell ref="B14:B22"/>
    <mergeCell ref="B12:B13"/>
  </mergeCells>
  <hyperlinks>
    <hyperlink ref="C55" r:id="rId1" xr:uid="{30411B66-74F5-44D2-8E12-ECB3F7C07B95}"/>
    <hyperlink ref="C58" r:id="rId2" xr:uid="{19F0164C-C48C-46D1-BD87-C362AEDDDF87}"/>
  </hyperlinks>
  <pageMargins left="0.7" right="0.7" top="0.75" bottom="0.75" header="0.3" footer="0.3"/>
  <pageSetup paperSize="9" orientation="landscape" horizontalDpi="300" verticalDpi="30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39AEE-4ECF-4D4D-8284-A582D0AF4749}">
  <sheetPr>
    <tabColor theme="5"/>
  </sheetPr>
  <dimension ref="B2:H152"/>
  <sheetViews>
    <sheetView zoomScale="70" zoomScaleNormal="70" workbookViewId="0">
      <pane ySplit="3" topLeftCell="A4" activePane="bottomLeft" state="frozen"/>
      <selection pane="bottomLeft" activeCell="D4" sqref="D4"/>
    </sheetView>
  </sheetViews>
  <sheetFormatPr defaultColWidth="8.85546875" defaultRowHeight="18" x14ac:dyDescent="0.35"/>
  <cols>
    <col min="1" max="1" width="3.28515625" style="13" customWidth="1"/>
    <col min="2" max="2" width="9.7109375" style="26" bestFit="1" customWidth="1"/>
    <col min="3" max="3" width="39.140625" style="13" bestFit="1" customWidth="1"/>
    <col min="4" max="4" width="41.7109375" style="13" bestFit="1" customWidth="1"/>
    <col min="5" max="5" width="89.140625" style="13" bestFit="1" customWidth="1"/>
    <col min="6" max="6" width="81" style="13" bestFit="1" customWidth="1"/>
    <col min="7" max="7" width="17.28515625" style="13" bestFit="1" customWidth="1"/>
    <col min="8" max="8" width="17.140625" style="13" bestFit="1" customWidth="1"/>
    <col min="9" max="16384" width="8.85546875" style="13"/>
  </cols>
  <sheetData>
    <row r="2" spans="2:8" x14ac:dyDescent="0.35">
      <c r="C2" s="77" t="s">
        <v>38</v>
      </c>
      <c r="D2" s="77"/>
      <c r="E2" s="77"/>
      <c r="F2" s="77"/>
      <c r="G2" s="77"/>
      <c r="H2" s="77"/>
    </row>
    <row r="3" spans="2:8" x14ac:dyDescent="0.35">
      <c r="B3" s="56" t="s">
        <v>114</v>
      </c>
      <c r="C3" s="56" t="s">
        <v>42</v>
      </c>
      <c r="D3" s="56" t="s">
        <v>115</v>
      </c>
      <c r="E3" s="56" t="s">
        <v>116</v>
      </c>
      <c r="F3" s="56" t="s">
        <v>117</v>
      </c>
      <c r="G3" s="56" t="s">
        <v>50</v>
      </c>
      <c r="H3" s="56" t="s">
        <v>52</v>
      </c>
    </row>
    <row r="4" spans="2:8" x14ac:dyDescent="0.35">
      <c r="B4" s="65" t="s">
        <v>118</v>
      </c>
      <c r="C4" s="57" t="s">
        <v>88</v>
      </c>
      <c r="D4" s="57" t="s">
        <v>91</v>
      </c>
      <c r="E4" s="11" t="s">
        <v>565</v>
      </c>
      <c r="F4" s="57" t="s">
        <v>119</v>
      </c>
      <c r="G4" s="57">
        <v>16.902743228293598</v>
      </c>
      <c r="H4" s="57">
        <v>45.279448130724496</v>
      </c>
    </row>
    <row r="5" spans="2:8" x14ac:dyDescent="0.35">
      <c r="B5" s="65" t="s">
        <v>120</v>
      </c>
      <c r="C5" s="57" t="s">
        <v>88</v>
      </c>
      <c r="D5" s="57" t="s">
        <v>91</v>
      </c>
      <c r="E5" s="11" t="s">
        <v>566</v>
      </c>
      <c r="F5" s="57" t="s">
        <v>121</v>
      </c>
      <c r="G5" s="57">
        <v>14.8014750232881</v>
      </c>
      <c r="H5" s="57">
        <v>45.403035835875301</v>
      </c>
    </row>
    <row r="6" spans="2:8" x14ac:dyDescent="0.35">
      <c r="B6" s="65" t="s">
        <v>122</v>
      </c>
      <c r="C6" s="57" t="s">
        <v>88</v>
      </c>
      <c r="D6" s="57" t="s">
        <v>91</v>
      </c>
      <c r="E6" s="11" t="s">
        <v>123</v>
      </c>
      <c r="F6" s="57" t="s">
        <v>124</v>
      </c>
      <c r="G6" s="57">
        <v>14.647864290177401</v>
      </c>
      <c r="H6" s="57">
        <v>45.594928318183101</v>
      </c>
    </row>
    <row r="7" spans="2:8" x14ac:dyDescent="0.35">
      <c r="B7" s="65" t="s">
        <v>125</v>
      </c>
      <c r="C7" s="57" t="s">
        <v>88</v>
      </c>
      <c r="D7" s="57" t="s">
        <v>91</v>
      </c>
      <c r="E7" s="11" t="s">
        <v>126</v>
      </c>
      <c r="F7" s="57" t="s">
        <v>127</v>
      </c>
      <c r="G7" s="57">
        <v>15.7647151953262</v>
      </c>
      <c r="H7" s="57">
        <v>44.543651789830903</v>
      </c>
    </row>
    <row r="8" spans="2:8" x14ac:dyDescent="0.35">
      <c r="B8" s="65" t="s">
        <v>128</v>
      </c>
      <c r="C8" s="57" t="s">
        <v>88</v>
      </c>
      <c r="D8" s="57" t="s">
        <v>91</v>
      </c>
      <c r="E8" s="11" t="s">
        <v>129</v>
      </c>
      <c r="F8" s="57" t="s">
        <v>130</v>
      </c>
      <c r="G8" s="57">
        <v>18.7864738249326</v>
      </c>
      <c r="H8" s="57">
        <v>45.296487729807097</v>
      </c>
    </row>
    <row r="9" spans="2:8" x14ac:dyDescent="0.35">
      <c r="B9" s="65" t="s">
        <v>131</v>
      </c>
      <c r="C9" s="57" t="s">
        <v>88</v>
      </c>
      <c r="D9" s="57" t="s">
        <v>91</v>
      </c>
      <c r="E9" s="11" t="s">
        <v>132</v>
      </c>
      <c r="F9" s="57" t="s">
        <v>133</v>
      </c>
      <c r="G9" s="57">
        <v>18.695324217050899</v>
      </c>
      <c r="H9" s="57">
        <v>45.099262875908202</v>
      </c>
    </row>
    <row r="10" spans="2:8" x14ac:dyDescent="0.35">
      <c r="B10" s="65" t="s">
        <v>134</v>
      </c>
      <c r="C10" s="57" t="s">
        <v>88</v>
      </c>
      <c r="D10" s="57" t="s">
        <v>91</v>
      </c>
      <c r="E10" s="11" t="s">
        <v>135</v>
      </c>
      <c r="F10" s="57" t="s">
        <v>136</v>
      </c>
      <c r="G10" s="57">
        <v>16.504514177108799</v>
      </c>
      <c r="H10" s="57">
        <v>45.900053810416303</v>
      </c>
    </row>
    <row r="11" spans="2:8" x14ac:dyDescent="0.35">
      <c r="B11" s="65" t="s">
        <v>137</v>
      </c>
      <c r="C11" s="57" t="s">
        <v>88</v>
      </c>
      <c r="D11" s="57" t="s">
        <v>91</v>
      </c>
      <c r="E11" s="11" t="s">
        <v>138</v>
      </c>
      <c r="F11" s="57" t="s">
        <v>139</v>
      </c>
      <c r="G11" s="57">
        <v>16.954501137764598</v>
      </c>
      <c r="H11" s="57">
        <v>45.315176738847697</v>
      </c>
    </row>
    <row r="12" spans="2:8" x14ac:dyDescent="0.35">
      <c r="B12" s="65" t="s">
        <v>140</v>
      </c>
      <c r="C12" s="57" t="s">
        <v>101</v>
      </c>
      <c r="D12" s="57" t="s">
        <v>104</v>
      </c>
      <c r="E12" s="11" t="s">
        <v>141</v>
      </c>
      <c r="F12" s="11" t="s">
        <v>142</v>
      </c>
      <c r="G12" s="57">
        <v>16.019415224950301</v>
      </c>
      <c r="H12" s="57">
        <v>45.822064845359698</v>
      </c>
    </row>
    <row r="13" spans="2:8" x14ac:dyDescent="0.35">
      <c r="B13" s="65" t="s">
        <v>143</v>
      </c>
      <c r="C13" s="57" t="s">
        <v>101</v>
      </c>
      <c r="D13" s="57" t="s">
        <v>104</v>
      </c>
      <c r="E13" s="11" t="s">
        <v>144</v>
      </c>
      <c r="F13" s="11" t="s">
        <v>145</v>
      </c>
      <c r="G13" s="57">
        <v>18.141485117050799</v>
      </c>
      <c r="H13" s="57">
        <v>45.6723425900447</v>
      </c>
    </row>
    <row r="14" spans="2:8" x14ac:dyDescent="0.35">
      <c r="B14" s="65" t="s">
        <v>146</v>
      </c>
      <c r="C14" s="57" t="s">
        <v>101</v>
      </c>
      <c r="D14" s="57" t="s">
        <v>103</v>
      </c>
      <c r="E14" s="66" t="s">
        <v>147</v>
      </c>
      <c r="F14" s="66" t="s">
        <v>148</v>
      </c>
      <c r="G14" s="57">
        <v>18.601856158760199</v>
      </c>
      <c r="H14" s="57">
        <v>45.781016978755503</v>
      </c>
    </row>
    <row r="15" spans="2:8" x14ac:dyDescent="0.35">
      <c r="B15" s="65" t="s">
        <v>149</v>
      </c>
      <c r="C15" s="57" t="s">
        <v>101</v>
      </c>
      <c r="D15" s="57" t="s">
        <v>103</v>
      </c>
      <c r="E15" s="66" t="s">
        <v>150</v>
      </c>
      <c r="F15" s="66" t="s">
        <v>151</v>
      </c>
      <c r="G15" s="57">
        <v>18.410885046960399</v>
      </c>
      <c r="H15" s="57">
        <v>45.685957688520702</v>
      </c>
    </row>
    <row r="16" spans="2:8" x14ac:dyDescent="0.35">
      <c r="B16" s="65" t="s">
        <v>152</v>
      </c>
      <c r="C16" s="57" t="s">
        <v>101</v>
      </c>
      <c r="D16" s="57" t="s">
        <v>103</v>
      </c>
      <c r="E16" s="66" t="s">
        <v>153</v>
      </c>
      <c r="F16" s="66" t="s">
        <v>154</v>
      </c>
      <c r="G16" s="57">
        <v>16.822478413304498</v>
      </c>
      <c r="H16" s="57">
        <v>45.869557682174303</v>
      </c>
    </row>
    <row r="17" spans="2:8" x14ac:dyDescent="0.35">
      <c r="B17" s="65" t="s">
        <v>155</v>
      </c>
      <c r="C17" s="57" t="s">
        <v>101</v>
      </c>
      <c r="D17" s="57" t="s">
        <v>103</v>
      </c>
      <c r="E17" s="66" t="s">
        <v>156</v>
      </c>
      <c r="F17" s="66" t="s">
        <v>157</v>
      </c>
      <c r="G17" s="57">
        <v>15.574094099423</v>
      </c>
      <c r="H17" s="57">
        <v>45.480262116846099</v>
      </c>
    </row>
    <row r="18" spans="2:8" x14ac:dyDescent="0.35">
      <c r="B18" s="65" t="s">
        <v>158</v>
      </c>
      <c r="C18" s="57" t="s">
        <v>101</v>
      </c>
      <c r="D18" s="57" t="s">
        <v>103</v>
      </c>
      <c r="E18" s="66" t="s">
        <v>159</v>
      </c>
      <c r="F18" s="66" t="s">
        <v>160</v>
      </c>
      <c r="G18" s="57">
        <v>16.878639797973999</v>
      </c>
      <c r="H18" s="57">
        <v>46.180519378228603</v>
      </c>
    </row>
    <row r="19" spans="2:8" x14ac:dyDescent="0.35">
      <c r="B19" s="65" t="s">
        <v>161</v>
      </c>
      <c r="C19" s="57" t="s">
        <v>101</v>
      </c>
      <c r="D19" s="57" t="s">
        <v>103</v>
      </c>
      <c r="E19" s="66" t="s">
        <v>162</v>
      </c>
      <c r="F19" s="66" t="s">
        <v>163</v>
      </c>
      <c r="G19" s="57">
        <v>16.564607591810798</v>
      </c>
      <c r="H19" s="57">
        <v>46.149515196553502</v>
      </c>
    </row>
    <row r="20" spans="2:8" x14ac:dyDescent="0.35">
      <c r="B20" s="65" t="s">
        <v>164</v>
      </c>
      <c r="C20" s="57" t="s">
        <v>101</v>
      </c>
      <c r="D20" s="57" t="s">
        <v>103</v>
      </c>
      <c r="E20" s="66" t="s">
        <v>165</v>
      </c>
      <c r="F20" s="66" t="s">
        <v>166</v>
      </c>
      <c r="G20" s="57">
        <v>13.549312895255699</v>
      </c>
      <c r="H20" s="57">
        <v>45.332343469157202</v>
      </c>
    </row>
    <row r="21" spans="2:8" x14ac:dyDescent="0.35">
      <c r="B21" s="65" t="s">
        <v>167</v>
      </c>
      <c r="C21" s="57" t="s">
        <v>101</v>
      </c>
      <c r="D21" s="57" t="s">
        <v>103</v>
      </c>
      <c r="E21" s="66" t="s">
        <v>567</v>
      </c>
      <c r="F21" s="66" t="s">
        <v>168</v>
      </c>
      <c r="G21" s="57">
        <v>15.2490389983996</v>
      </c>
      <c r="H21" s="57">
        <v>45.250340043563703</v>
      </c>
    </row>
    <row r="22" spans="2:8" x14ac:dyDescent="0.35">
      <c r="B22" s="65" t="s">
        <v>169</v>
      </c>
      <c r="C22" s="57" t="s">
        <v>101</v>
      </c>
      <c r="D22" s="57" t="s">
        <v>103</v>
      </c>
      <c r="E22" s="66" t="s">
        <v>170</v>
      </c>
      <c r="F22" s="66" t="s">
        <v>171</v>
      </c>
      <c r="G22" s="57">
        <v>18.722153834395399</v>
      </c>
      <c r="H22" s="57">
        <v>45.550345967719501</v>
      </c>
    </row>
    <row r="23" spans="2:8" x14ac:dyDescent="0.35">
      <c r="B23" s="65" t="s">
        <v>172</v>
      </c>
      <c r="C23" s="57" t="s">
        <v>101</v>
      </c>
      <c r="D23" s="57" t="s">
        <v>103</v>
      </c>
      <c r="E23" s="66" t="s">
        <v>173</v>
      </c>
      <c r="F23" s="66" t="s">
        <v>174</v>
      </c>
      <c r="G23" s="57">
        <v>18.781861041333801</v>
      </c>
      <c r="H23" s="57">
        <v>45.542566450986698</v>
      </c>
    </row>
    <row r="24" spans="2:8" x14ac:dyDescent="0.35">
      <c r="B24" s="65" t="s">
        <v>175</v>
      </c>
      <c r="C24" s="57" t="s">
        <v>101</v>
      </c>
      <c r="D24" s="57" t="s">
        <v>103</v>
      </c>
      <c r="E24" s="66" t="s">
        <v>176</v>
      </c>
      <c r="F24" s="66" t="s">
        <v>177</v>
      </c>
      <c r="G24" s="57">
        <v>13.926391569389599</v>
      </c>
      <c r="H24" s="57">
        <v>45.242247868716298</v>
      </c>
    </row>
    <row r="25" spans="2:8" x14ac:dyDescent="0.35">
      <c r="B25" s="65" t="s">
        <v>178</v>
      </c>
      <c r="C25" s="57" t="s">
        <v>101</v>
      </c>
      <c r="D25" s="57" t="s">
        <v>103</v>
      </c>
      <c r="E25" s="66" t="s">
        <v>179</v>
      </c>
      <c r="F25" s="66" t="s">
        <v>180</v>
      </c>
      <c r="G25" s="57">
        <v>14.166563288690201</v>
      </c>
      <c r="H25" s="57">
        <v>45.136727350474402</v>
      </c>
    </row>
    <row r="26" spans="2:8" x14ac:dyDescent="0.35">
      <c r="B26" s="65" t="s">
        <v>181</v>
      </c>
      <c r="C26" s="57" t="s">
        <v>101</v>
      </c>
      <c r="D26" s="57" t="s">
        <v>103</v>
      </c>
      <c r="E26" s="66" t="s">
        <v>182</v>
      </c>
      <c r="F26" s="66" t="s">
        <v>183</v>
      </c>
      <c r="G26" s="57">
        <v>16.415250871845998</v>
      </c>
      <c r="H26" s="57">
        <v>45.446707132054499</v>
      </c>
    </row>
    <row r="27" spans="2:8" x14ac:dyDescent="0.35">
      <c r="B27" s="65" t="s">
        <v>184</v>
      </c>
      <c r="C27" s="57" t="s">
        <v>101</v>
      </c>
      <c r="D27" s="57" t="s">
        <v>103</v>
      </c>
      <c r="E27" s="66" t="s">
        <v>185</v>
      </c>
      <c r="F27" s="66" t="s">
        <v>186</v>
      </c>
      <c r="G27" s="57">
        <v>18.036795839905299</v>
      </c>
      <c r="H27" s="57">
        <v>45.129397161809798</v>
      </c>
    </row>
    <row r="28" spans="2:8" x14ac:dyDescent="0.35">
      <c r="B28" s="65" t="s">
        <v>187</v>
      </c>
      <c r="C28" s="57" t="s">
        <v>101</v>
      </c>
      <c r="D28" s="57" t="s">
        <v>103</v>
      </c>
      <c r="E28" s="66" t="s">
        <v>188</v>
      </c>
      <c r="F28" s="66" t="s">
        <v>189</v>
      </c>
      <c r="G28" s="57">
        <v>16.722766364087899</v>
      </c>
      <c r="H28" s="57">
        <v>43.600365747703201</v>
      </c>
    </row>
    <row r="29" spans="2:8" x14ac:dyDescent="0.35">
      <c r="B29" s="65" t="s">
        <v>190</v>
      </c>
      <c r="C29" s="57" t="s">
        <v>101</v>
      </c>
      <c r="D29" s="57" t="s">
        <v>103</v>
      </c>
      <c r="E29" s="66" t="s">
        <v>191</v>
      </c>
      <c r="F29" s="66" t="s">
        <v>192</v>
      </c>
      <c r="G29" s="57">
        <v>16.372507974910601</v>
      </c>
      <c r="H29" s="57">
        <v>46.308803759574403</v>
      </c>
    </row>
    <row r="30" spans="2:8" x14ac:dyDescent="0.35">
      <c r="B30" s="65" t="s">
        <v>193</v>
      </c>
      <c r="C30" s="57" t="s">
        <v>101</v>
      </c>
      <c r="D30" s="57" t="s">
        <v>103</v>
      </c>
      <c r="E30" s="66" t="s">
        <v>194</v>
      </c>
      <c r="F30" s="66" t="s">
        <v>195</v>
      </c>
      <c r="G30" s="57">
        <v>16.457523117362101</v>
      </c>
      <c r="H30" s="57">
        <v>46.306842355737501</v>
      </c>
    </row>
    <row r="31" spans="2:8" x14ac:dyDescent="0.35">
      <c r="B31" s="65" t="s">
        <v>196</v>
      </c>
      <c r="C31" s="57" t="s">
        <v>101</v>
      </c>
      <c r="D31" s="57" t="s">
        <v>103</v>
      </c>
      <c r="E31" s="66" t="s">
        <v>197</v>
      </c>
      <c r="F31" s="66" t="s">
        <v>198</v>
      </c>
      <c r="G31" s="57">
        <v>18.809906826985099</v>
      </c>
      <c r="H31" s="57">
        <v>45.273828009773702</v>
      </c>
    </row>
    <row r="32" spans="2:8" x14ac:dyDescent="0.35">
      <c r="B32" s="65" t="s">
        <v>199</v>
      </c>
      <c r="C32" s="57" t="s">
        <v>101</v>
      </c>
      <c r="D32" s="57" t="s">
        <v>103</v>
      </c>
      <c r="E32" s="66" t="s">
        <v>200</v>
      </c>
      <c r="F32" s="66" t="s">
        <v>201</v>
      </c>
      <c r="G32" s="57">
        <v>17.397009220261701</v>
      </c>
      <c r="H32" s="57">
        <v>45.856960770964797</v>
      </c>
    </row>
    <row r="33" spans="2:8" x14ac:dyDescent="0.35">
      <c r="B33" s="65" t="s">
        <v>202</v>
      </c>
      <c r="C33" s="57" t="s">
        <v>101</v>
      </c>
      <c r="D33" s="57" t="s">
        <v>103</v>
      </c>
      <c r="E33" s="66" t="s">
        <v>203</v>
      </c>
      <c r="F33" s="66" t="s">
        <v>204</v>
      </c>
      <c r="G33" s="57">
        <v>15.869091613309401</v>
      </c>
      <c r="H33" s="57">
        <v>46.015393076543901</v>
      </c>
    </row>
    <row r="34" spans="2:8" x14ac:dyDescent="0.35">
      <c r="B34" s="65" t="s">
        <v>205</v>
      </c>
      <c r="C34" s="57" t="s">
        <v>101</v>
      </c>
      <c r="D34" s="57" t="s">
        <v>103</v>
      </c>
      <c r="E34" s="66" t="s">
        <v>206</v>
      </c>
      <c r="F34" s="66" t="s">
        <v>207</v>
      </c>
      <c r="G34" s="57">
        <v>15.2547614060329</v>
      </c>
      <c r="H34" s="57">
        <v>44.105543267938899</v>
      </c>
    </row>
    <row r="35" spans="2:8" x14ac:dyDescent="0.35">
      <c r="B35" s="65" t="s">
        <v>208</v>
      </c>
      <c r="C35" s="57" t="s">
        <v>101</v>
      </c>
      <c r="D35" s="57" t="s">
        <v>103</v>
      </c>
      <c r="E35" s="66" t="s">
        <v>209</v>
      </c>
      <c r="F35" s="66" t="s">
        <v>210</v>
      </c>
      <c r="G35" s="57">
        <v>16.079111726989701</v>
      </c>
      <c r="H35" s="57">
        <v>45.787876977197101</v>
      </c>
    </row>
    <row r="36" spans="2:8" x14ac:dyDescent="0.35">
      <c r="B36" s="65" t="s">
        <v>211</v>
      </c>
      <c r="C36" s="57" t="s">
        <v>101</v>
      </c>
      <c r="D36" s="57" t="s">
        <v>103</v>
      </c>
      <c r="E36" s="66" t="s">
        <v>212</v>
      </c>
      <c r="F36" s="66" t="s">
        <v>213</v>
      </c>
      <c r="G36" s="57">
        <v>15.804172014152901</v>
      </c>
      <c r="H36" s="57">
        <v>45.880335153790298</v>
      </c>
    </row>
    <row r="37" spans="2:8" x14ac:dyDescent="0.35">
      <c r="B37" s="65" t="s">
        <v>214</v>
      </c>
      <c r="C37" s="57" t="s">
        <v>101</v>
      </c>
      <c r="D37" s="57" t="s">
        <v>103</v>
      </c>
      <c r="E37" s="66" t="s">
        <v>215</v>
      </c>
      <c r="F37" s="66" t="s">
        <v>216</v>
      </c>
      <c r="G37" s="57">
        <v>15.8096498071447</v>
      </c>
      <c r="H37" s="57">
        <v>45.841541142417697</v>
      </c>
    </row>
    <row r="38" spans="2:8" x14ac:dyDescent="0.35">
      <c r="B38" s="65" t="s">
        <v>217</v>
      </c>
      <c r="C38" s="57" t="s">
        <v>101</v>
      </c>
      <c r="D38" s="57" t="s">
        <v>105</v>
      </c>
      <c r="E38" s="66" t="s">
        <v>218</v>
      </c>
      <c r="F38" s="11" t="s">
        <v>219</v>
      </c>
      <c r="G38" s="57">
        <v>15.7716991231029</v>
      </c>
      <c r="H38" s="57">
        <v>45.804959990383999</v>
      </c>
    </row>
    <row r="39" spans="2:8" x14ac:dyDescent="0.35">
      <c r="B39" s="65" t="s">
        <v>220</v>
      </c>
      <c r="C39" s="57" t="s">
        <v>101</v>
      </c>
      <c r="D39" s="57" t="s">
        <v>105</v>
      </c>
      <c r="E39" s="66" t="s">
        <v>221</v>
      </c>
      <c r="F39" s="11" t="s">
        <v>222</v>
      </c>
      <c r="G39" s="57">
        <v>18.562414497952101</v>
      </c>
      <c r="H39" s="57">
        <v>45.532643795494103</v>
      </c>
    </row>
    <row r="40" spans="2:8" x14ac:dyDescent="0.35">
      <c r="B40" s="65" t="s">
        <v>223</v>
      </c>
      <c r="C40" s="57" t="s">
        <v>101</v>
      </c>
      <c r="D40" s="57" t="s">
        <v>105</v>
      </c>
      <c r="E40" s="66" t="s">
        <v>224</v>
      </c>
      <c r="F40" s="66" t="s">
        <v>225</v>
      </c>
      <c r="G40" s="57">
        <v>16.467486364823401</v>
      </c>
      <c r="H40" s="57">
        <v>43.544727803305001</v>
      </c>
    </row>
    <row r="41" spans="2:8" x14ac:dyDescent="0.35">
      <c r="B41" s="65" t="s">
        <v>226</v>
      </c>
      <c r="C41" s="57" t="s">
        <v>101</v>
      </c>
      <c r="D41" s="57" t="s">
        <v>105</v>
      </c>
      <c r="E41" s="66" t="s">
        <v>227</v>
      </c>
      <c r="F41" s="66" t="s">
        <v>228</v>
      </c>
      <c r="G41" s="57">
        <v>14.387793792890999</v>
      </c>
      <c r="H41" s="57">
        <v>45.412994707019102</v>
      </c>
    </row>
    <row r="42" spans="2:8" x14ac:dyDescent="0.35">
      <c r="B42" s="65" t="s">
        <v>229</v>
      </c>
      <c r="C42" s="57" t="s">
        <v>101</v>
      </c>
      <c r="D42" s="57" t="s">
        <v>105</v>
      </c>
      <c r="E42" s="66" t="s">
        <v>230</v>
      </c>
      <c r="F42" s="66" t="s">
        <v>231</v>
      </c>
      <c r="G42" s="57">
        <v>15.955665598149899</v>
      </c>
      <c r="H42" s="57">
        <v>45.779871223711197</v>
      </c>
    </row>
    <row r="43" spans="2:8" x14ac:dyDescent="0.35">
      <c r="B43" s="65" t="s">
        <v>232</v>
      </c>
      <c r="C43" s="57" t="s">
        <v>101</v>
      </c>
      <c r="D43" s="57" t="s">
        <v>105</v>
      </c>
      <c r="E43" s="57" t="s">
        <v>233</v>
      </c>
      <c r="F43" s="57" t="s">
        <v>234</v>
      </c>
      <c r="G43" s="67">
        <v>14.570697624279401</v>
      </c>
      <c r="H43" s="57">
        <v>45.031945339586002</v>
      </c>
    </row>
    <row r="44" spans="2:8" x14ac:dyDescent="0.35">
      <c r="B44" s="65" t="s">
        <v>235</v>
      </c>
      <c r="C44" s="57" t="s">
        <v>101</v>
      </c>
      <c r="D44" s="57" t="s">
        <v>105</v>
      </c>
      <c r="E44" s="57" t="s">
        <v>236</v>
      </c>
      <c r="F44" s="57" t="s">
        <v>237</v>
      </c>
      <c r="G44" s="57">
        <v>18.674215513363901</v>
      </c>
      <c r="H44" s="57">
        <v>45.557582155825997</v>
      </c>
    </row>
    <row r="45" spans="2:8" x14ac:dyDescent="0.35">
      <c r="B45" s="65" t="s">
        <v>238</v>
      </c>
      <c r="C45" s="57" t="s">
        <v>88</v>
      </c>
      <c r="D45" s="57" t="s">
        <v>89</v>
      </c>
      <c r="E45" s="57" t="s">
        <v>239</v>
      </c>
      <c r="F45" s="57" t="s">
        <v>240</v>
      </c>
      <c r="G45" s="57">
        <v>18.8049667268482</v>
      </c>
      <c r="H45" s="57">
        <v>45.289035362740997</v>
      </c>
    </row>
    <row r="46" spans="2:8" x14ac:dyDescent="0.35">
      <c r="B46" s="65" t="s">
        <v>241</v>
      </c>
      <c r="C46" s="57" t="s">
        <v>88</v>
      </c>
      <c r="D46" s="57" t="s">
        <v>89</v>
      </c>
      <c r="E46" s="57" t="s">
        <v>239</v>
      </c>
      <c r="F46" s="57" t="s">
        <v>242</v>
      </c>
      <c r="G46" s="57">
        <v>17.388480606895001</v>
      </c>
      <c r="H46" s="57">
        <v>45.259600800377498</v>
      </c>
    </row>
    <row r="47" spans="2:8" x14ac:dyDescent="0.35">
      <c r="B47" s="65" t="s">
        <v>243</v>
      </c>
      <c r="C47" s="57" t="s">
        <v>88</v>
      </c>
      <c r="D47" s="57" t="s">
        <v>89</v>
      </c>
      <c r="E47" s="57" t="s">
        <v>239</v>
      </c>
      <c r="F47" s="57" t="s">
        <v>244</v>
      </c>
      <c r="G47" s="57">
        <v>18.6788324988295</v>
      </c>
      <c r="H47" s="57">
        <v>45.561213958402099</v>
      </c>
    </row>
    <row r="48" spans="2:8" x14ac:dyDescent="0.35">
      <c r="B48" s="65" t="s">
        <v>245</v>
      </c>
      <c r="C48" s="57" t="s">
        <v>88</v>
      </c>
      <c r="D48" s="57" t="s">
        <v>89</v>
      </c>
      <c r="E48" s="57" t="s">
        <v>239</v>
      </c>
      <c r="F48" s="57" t="s">
        <v>246</v>
      </c>
      <c r="G48" s="57">
        <v>18.094627903566799</v>
      </c>
      <c r="H48" s="57">
        <v>45.491895818194003</v>
      </c>
    </row>
    <row r="49" spans="2:8" x14ac:dyDescent="0.35">
      <c r="B49" s="65" t="s">
        <v>247</v>
      </c>
      <c r="C49" s="57" t="s">
        <v>88</v>
      </c>
      <c r="D49" s="57" t="s">
        <v>89</v>
      </c>
      <c r="E49" s="57" t="s">
        <v>239</v>
      </c>
      <c r="F49" s="57" t="s">
        <v>248</v>
      </c>
      <c r="G49" s="57">
        <v>17.6750720226024</v>
      </c>
      <c r="H49" s="57">
        <v>45.3389416883807</v>
      </c>
    </row>
    <row r="50" spans="2:8" x14ac:dyDescent="0.35">
      <c r="B50" s="65" t="s">
        <v>249</v>
      </c>
      <c r="C50" s="57" t="s">
        <v>88</v>
      </c>
      <c r="D50" s="57" t="s">
        <v>89</v>
      </c>
      <c r="E50" s="57" t="s">
        <v>239</v>
      </c>
      <c r="F50" s="57" t="s">
        <v>250</v>
      </c>
      <c r="G50" s="57">
        <v>16.839123242842899</v>
      </c>
      <c r="H50" s="57">
        <v>45.895212352868</v>
      </c>
    </row>
    <row r="51" spans="2:8" x14ac:dyDescent="0.35">
      <c r="B51" s="65" t="s">
        <v>251</v>
      </c>
      <c r="C51" s="57" t="s">
        <v>88</v>
      </c>
      <c r="D51" s="57" t="s">
        <v>89</v>
      </c>
      <c r="E51" s="57" t="s">
        <v>239</v>
      </c>
      <c r="F51" s="57" t="s">
        <v>252</v>
      </c>
      <c r="G51" s="57">
        <v>16.818409425028399</v>
      </c>
      <c r="H51" s="57">
        <v>46.165300853207299</v>
      </c>
    </row>
    <row r="52" spans="2:8" x14ac:dyDescent="0.35">
      <c r="B52" s="65" t="s">
        <v>253</v>
      </c>
      <c r="C52" s="57" t="s">
        <v>88</v>
      </c>
      <c r="D52" s="57" t="s">
        <v>89</v>
      </c>
      <c r="E52" s="57" t="s">
        <v>239</v>
      </c>
      <c r="F52" s="57" t="s">
        <v>254</v>
      </c>
      <c r="G52" s="57">
        <v>15.931806469193999</v>
      </c>
      <c r="H52" s="57">
        <v>45.794900111504397</v>
      </c>
    </row>
    <row r="53" spans="2:8" x14ac:dyDescent="0.35">
      <c r="B53" s="65" t="s">
        <v>255</v>
      </c>
      <c r="C53" s="57" t="s">
        <v>88</v>
      </c>
      <c r="D53" s="57" t="s">
        <v>89</v>
      </c>
      <c r="E53" s="57" t="s">
        <v>239</v>
      </c>
      <c r="F53" s="57" t="s">
        <v>256</v>
      </c>
      <c r="G53" s="57">
        <v>16.373168782676199</v>
      </c>
      <c r="H53" s="57">
        <v>45.482335586448301</v>
      </c>
    </row>
    <row r="54" spans="2:8" x14ac:dyDescent="0.35">
      <c r="B54" s="65" t="s">
        <v>257</v>
      </c>
      <c r="C54" s="57" t="s">
        <v>88</v>
      </c>
      <c r="D54" s="57" t="s">
        <v>89</v>
      </c>
      <c r="E54" s="57" t="s">
        <v>239</v>
      </c>
      <c r="F54" s="57" t="s">
        <v>258</v>
      </c>
      <c r="G54" s="57">
        <v>15.565259511512499</v>
      </c>
      <c r="H54" s="57">
        <v>45.492866324963899</v>
      </c>
    </row>
    <row r="55" spans="2:8" x14ac:dyDescent="0.35">
      <c r="B55" s="65" t="s">
        <v>259</v>
      </c>
      <c r="C55" s="57" t="s">
        <v>88</v>
      </c>
      <c r="D55" s="57" t="s">
        <v>89</v>
      </c>
      <c r="E55" s="57" t="s">
        <v>239</v>
      </c>
      <c r="F55" s="57" t="s">
        <v>260</v>
      </c>
      <c r="G55" s="57">
        <v>15.227495053833801</v>
      </c>
      <c r="H55" s="57">
        <v>45.264671332433899</v>
      </c>
    </row>
    <row r="56" spans="2:8" x14ac:dyDescent="0.35">
      <c r="B56" s="65" t="s">
        <v>261</v>
      </c>
      <c r="C56" s="57" t="s">
        <v>88</v>
      </c>
      <c r="D56" s="57" t="s">
        <v>89</v>
      </c>
      <c r="E56" s="57" t="s">
        <v>239</v>
      </c>
      <c r="F56" s="57" t="s">
        <v>262</v>
      </c>
      <c r="G56" s="57">
        <v>14.8004280980161</v>
      </c>
      <c r="H56" s="57">
        <v>45.395053693101303</v>
      </c>
    </row>
    <row r="57" spans="2:8" x14ac:dyDescent="0.35">
      <c r="B57" s="65" t="s">
        <v>263</v>
      </c>
      <c r="C57" s="57" t="s">
        <v>88</v>
      </c>
      <c r="D57" s="57" t="s">
        <v>89</v>
      </c>
      <c r="E57" s="57" t="s">
        <v>239</v>
      </c>
      <c r="F57" s="57" t="s">
        <v>264</v>
      </c>
      <c r="G57" s="57">
        <v>14.902502698002699</v>
      </c>
      <c r="H57" s="57">
        <v>44.992991732818503</v>
      </c>
    </row>
    <row r="58" spans="2:8" x14ac:dyDescent="0.35">
      <c r="B58" s="65" t="s">
        <v>265</v>
      </c>
      <c r="C58" s="57" t="s">
        <v>88</v>
      </c>
      <c r="D58" s="57" t="s">
        <v>89</v>
      </c>
      <c r="E58" s="57" t="s">
        <v>239</v>
      </c>
      <c r="F58" s="57" t="s">
        <v>266</v>
      </c>
      <c r="G58" s="57">
        <v>15.375439097988</v>
      </c>
      <c r="H58" s="57">
        <v>44.5496224647056</v>
      </c>
    </row>
    <row r="59" spans="2:8" x14ac:dyDescent="0.35">
      <c r="B59" s="65" t="s">
        <v>267</v>
      </c>
      <c r="C59" s="57" t="s">
        <v>88</v>
      </c>
      <c r="D59" s="57" t="s">
        <v>89</v>
      </c>
      <c r="E59" s="57" t="s">
        <v>239</v>
      </c>
      <c r="F59" s="57" t="s">
        <v>268</v>
      </c>
      <c r="G59" s="57">
        <v>16.446799997953899</v>
      </c>
      <c r="H59" s="57">
        <v>43.506277110594702</v>
      </c>
    </row>
    <row r="60" spans="2:8" x14ac:dyDescent="0.35">
      <c r="B60" s="65" t="s">
        <v>269</v>
      </c>
      <c r="C60" s="57" t="s">
        <v>88</v>
      </c>
      <c r="D60" s="57" t="s">
        <v>89</v>
      </c>
      <c r="E60" s="57" t="s">
        <v>239</v>
      </c>
      <c r="F60" s="57" t="s">
        <v>270</v>
      </c>
      <c r="G60" s="57">
        <v>17.699942082683901</v>
      </c>
      <c r="H60" s="57">
        <v>45.698015721147499</v>
      </c>
    </row>
    <row r="61" spans="2:8" x14ac:dyDescent="0.35">
      <c r="B61" s="68" t="s">
        <v>271</v>
      </c>
      <c r="C61" s="69" t="s">
        <v>88</v>
      </c>
      <c r="D61" s="69" t="s">
        <v>92</v>
      </c>
      <c r="E61" s="20" t="s">
        <v>272</v>
      </c>
      <c r="F61" s="69" t="s">
        <v>273</v>
      </c>
      <c r="G61" s="69">
        <v>16.098092999999999</v>
      </c>
      <c r="H61" s="69">
        <v>45.333605599999999</v>
      </c>
    </row>
    <row r="62" spans="2:8" x14ac:dyDescent="0.35">
      <c r="B62" s="65" t="s">
        <v>274</v>
      </c>
      <c r="C62" s="69" t="s">
        <v>88</v>
      </c>
      <c r="D62" s="69" t="s">
        <v>92</v>
      </c>
      <c r="E62" s="57" t="s">
        <v>275</v>
      </c>
      <c r="F62" s="57" t="s">
        <v>276</v>
      </c>
      <c r="G62" s="57">
        <v>15.069514099999999</v>
      </c>
      <c r="H62" s="57">
        <v>45.372831699999999</v>
      </c>
    </row>
    <row r="63" spans="2:8" x14ac:dyDescent="0.35">
      <c r="B63" s="68" t="s">
        <v>277</v>
      </c>
      <c r="C63" s="69" t="s">
        <v>88</v>
      </c>
      <c r="D63" s="69" t="s">
        <v>92</v>
      </c>
      <c r="E63" s="57" t="s">
        <v>278</v>
      </c>
      <c r="F63" s="57" t="s">
        <v>279</v>
      </c>
      <c r="G63" s="57">
        <v>16.437784300000001</v>
      </c>
      <c r="H63" s="57">
        <v>46.210569200000002</v>
      </c>
    </row>
    <row r="64" spans="2:8" x14ac:dyDescent="0.35">
      <c r="B64" s="65" t="s">
        <v>280</v>
      </c>
      <c r="C64" s="69" t="s">
        <v>88</v>
      </c>
      <c r="D64" s="69" t="s">
        <v>92</v>
      </c>
      <c r="E64" s="57" t="s">
        <v>281</v>
      </c>
      <c r="F64" s="57" t="s">
        <v>282</v>
      </c>
      <c r="G64" s="57">
        <v>16.118262000000001</v>
      </c>
      <c r="H64" s="57">
        <v>46.229295100000002</v>
      </c>
    </row>
    <row r="65" spans="2:8" x14ac:dyDescent="0.35">
      <c r="B65" s="68" t="s">
        <v>283</v>
      </c>
      <c r="C65" s="69" t="s">
        <v>88</v>
      </c>
      <c r="D65" s="69" t="s">
        <v>92</v>
      </c>
      <c r="E65" s="57" t="s">
        <v>284</v>
      </c>
      <c r="F65" s="57" t="s">
        <v>285</v>
      </c>
      <c r="G65" s="57">
        <v>17.6889875</v>
      </c>
      <c r="H65" s="57">
        <v>45.338736900000001</v>
      </c>
    </row>
    <row r="66" spans="2:8" x14ac:dyDescent="0.35">
      <c r="B66" s="65" t="s">
        <v>286</v>
      </c>
      <c r="C66" s="69" t="s">
        <v>88</v>
      </c>
      <c r="D66" s="69" t="s">
        <v>92</v>
      </c>
      <c r="E66" s="57" t="s">
        <v>287</v>
      </c>
      <c r="F66" s="57" t="s">
        <v>288</v>
      </c>
      <c r="G66" s="57">
        <v>15.228842200000001</v>
      </c>
      <c r="H66" s="57">
        <v>45.267761499999999</v>
      </c>
    </row>
    <row r="67" spans="2:8" x14ac:dyDescent="0.35">
      <c r="B67" s="68" t="s">
        <v>289</v>
      </c>
      <c r="C67" s="69" t="s">
        <v>88</v>
      </c>
      <c r="D67" s="69" t="s">
        <v>92</v>
      </c>
      <c r="E67" s="57" t="s">
        <v>290</v>
      </c>
      <c r="F67" s="57" t="s">
        <v>291</v>
      </c>
      <c r="G67" s="57">
        <v>17.699232599999998</v>
      </c>
      <c r="H67" s="57">
        <v>45.707927699999999</v>
      </c>
    </row>
    <row r="68" spans="2:8" x14ac:dyDescent="0.35">
      <c r="B68" s="65" t="s">
        <v>292</v>
      </c>
      <c r="C68" s="69" t="s">
        <v>88</v>
      </c>
      <c r="D68" s="69" t="s">
        <v>92</v>
      </c>
      <c r="E68" s="57" t="s">
        <v>293</v>
      </c>
      <c r="F68" s="57" t="s">
        <v>294</v>
      </c>
      <c r="G68" s="57">
        <v>18.4190504</v>
      </c>
      <c r="H68" s="57">
        <v>45.225423499999998</v>
      </c>
    </row>
    <row r="69" spans="2:8" x14ac:dyDescent="0.35">
      <c r="B69" s="68" t="s">
        <v>295</v>
      </c>
      <c r="C69" s="69" t="s">
        <v>88</v>
      </c>
      <c r="D69" s="69" t="s">
        <v>92</v>
      </c>
      <c r="E69" s="57" t="s">
        <v>296</v>
      </c>
      <c r="F69" s="57" t="s">
        <v>297</v>
      </c>
      <c r="G69" s="57">
        <v>14.7199116</v>
      </c>
      <c r="H69" s="57">
        <v>45.304092099999998</v>
      </c>
    </row>
    <row r="70" spans="2:8" x14ac:dyDescent="0.35">
      <c r="B70" s="65" t="s">
        <v>298</v>
      </c>
      <c r="C70" s="69" t="s">
        <v>88</v>
      </c>
      <c r="D70" s="69" t="s">
        <v>92</v>
      </c>
      <c r="E70" s="57" t="s">
        <v>299</v>
      </c>
      <c r="F70" s="57" t="s">
        <v>300</v>
      </c>
      <c r="G70" s="57">
        <v>16.6633812</v>
      </c>
      <c r="H70" s="57">
        <v>45.949368300000003</v>
      </c>
    </row>
    <row r="71" spans="2:8" x14ac:dyDescent="0.35">
      <c r="B71" s="68" t="s">
        <v>301</v>
      </c>
      <c r="C71" s="69" t="s">
        <v>88</v>
      </c>
      <c r="D71" s="69" t="s">
        <v>92</v>
      </c>
      <c r="E71" s="57" t="s">
        <v>302</v>
      </c>
      <c r="F71" s="57" t="s">
        <v>303</v>
      </c>
      <c r="G71" s="57">
        <v>18.044883599999999</v>
      </c>
      <c r="H71" s="57">
        <v>45.154423000000001</v>
      </c>
    </row>
    <row r="72" spans="2:8" x14ac:dyDescent="0.35">
      <c r="B72" s="65" t="s">
        <v>304</v>
      </c>
      <c r="C72" s="69" t="s">
        <v>88</v>
      </c>
      <c r="D72" s="69" t="s">
        <v>92</v>
      </c>
      <c r="E72" s="57" t="s">
        <v>305</v>
      </c>
      <c r="F72" s="57" t="s">
        <v>306</v>
      </c>
      <c r="G72" s="57">
        <v>15.088112799999999</v>
      </c>
      <c r="H72" s="57">
        <v>44.825973500000003</v>
      </c>
    </row>
    <row r="73" spans="2:8" x14ac:dyDescent="0.35">
      <c r="B73" s="68" t="s">
        <v>307</v>
      </c>
      <c r="C73" s="69" t="s">
        <v>88</v>
      </c>
      <c r="D73" s="69" t="s">
        <v>92</v>
      </c>
      <c r="E73" s="57" t="s">
        <v>308</v>
      </c>
      <c r="F73" s="57" t="s">
        <v>309</v>
      </c>
      <c r="G73" s="57">
        <v>17.900074199999999</v>
      </c>
      <c r="H73" s="57">
        <v>45.565489700000001</v>
      </c>
    </row>
    <row r="74" spans="2:8" x14ac:dyDescent="0.35">
      <c r="B74" s="65" t="s">
        <v>310</v>
      </c>
      <c r="C74" s="69" t="s">
        <v>88</v>
      </c>
      <c r="D74" s="69" t="s">
        <v>92</v>
      </c>
      <c r="E74" s="57" t="s">
        <v>311</v>
      </c>
      <c r="F74" s="57" t="s">
        <v>312</v>
      </c>
      <c r="G74" s="57">
        <v>14.3804011</v>
      </c>
      <c r="H74" s="57">
        <v>45.464764099999996</v>
      </c>
    </row>
    <row r="75" spans="2:8" x14ac:dyDescent="0.35">
      <c r="B75" s="68" t="s">
        <v>313</v>
      </c>
      <c r="C75" s="69" t="s">
        <v>88</v>
      </c>
      <c r="D75" s="69" t="s">
        <v>92</v>
      </c>
      <c r="E75" s="57" t="s">
        <v>314</v>
      </c>
      <c r="F75" s="57" t="s">
        <v>315</v>
      </c>
      <c r="G75" s="57">
        <v>14.735272999999999</v>
      </c>
      <c r="H75" s="57">
        <v>45.358137999999997</v>
      </c>
    </row>
    <row r="76" spans="2:8" x14ac:dyDescent="0.35">
      <c r="B76" s="65" t="s">
        <v>316</v>
      </c>
      <c r="C76" s="69" t="s">
        <v>88</v>
      </c>
      <c r="D76" s="69" t="s">
        <v>92</v>
      </c>
      <c r="E76" s="57" t="s">
        <v>317</v>
      </c>
      <c r="F76" s="57" t="s">
        <v>318</v>
      </c>
      <c r="G76" s="57">
        <v>15.198246899999999</v>
      </c>
      <c r="H76" s="57">
        <v>45.054306500000003</v>
      </c>
    </row>
    <row r="77" spans="2:8" x14ac:dyDescent="0.35">
      <c r="B77" s="68" t="s">
        <v>319</v>
      </c>
      <c r="C77" s="69" t="s">
        <v>88</v>
      </c>
      <c r="D77" s="69" t="s">
        <v>92</v>
      </c>
      <c r="E77" s="57" t="s">
        <v>320</v>
      </c>
      <c r="F77" s="57" t="s">
        <v>321</v>
      </c>
      <c r="G77" s="57">
        <v>16.689246399999998</v>
      </c>
      <c r="H77" s="57">
        <v>46.282342800000002</v>
      </c>
    </row>
    <row r="78" spans="2:8" x14ac:dyDescent="0.35">
      <c r="B78" s="65" t="s">
        <v>322</v>
      </c>
      <c r="C78" s="69" t="s">
        <v>88</v>
      </c>
      <c r="D78" s="69" t="s">
        <v>92</v>
      </c>
      <c r="E78" s="57" t="s">
        <v>323</v>
      </c>
      <c r="F78" s="57" t="s">
        <v>324</v>
      </c>
      <c r="G78" s="57">
        <v>15.639470899999999</v>
      </c>
      <c r="H78" s="57">
        <v>45.705259699999999</v>
      </c>
    </row>
    <row r="79" spans="2:8" x14ac:dyDescent="0.35">
      <c r="B79" s="68" t="s">
        <v>325</v>
      </c>
      <c r="C79" s="69" t="s">
        <v>88</v>
      </c>
      <c r="D79" s="69" t="s">
        <v>92</v>
      </c>
      <c r="E79" s="57" t="s">
        <v>326</v>
      </c>
      <c r="F79" s="57" t="s">
        <v>327</v>
      </c>
      <c r="G79" s="57">
        <v>16.414821799999999</v>
      </c>
      <c r="H79" s="57">
        <v>46.252446599999999</v>
      </c>
    </row>
    <row r="80" spans="2:8" x14ac:dyDescent="0.35">
      <c r="B80" s="65" t="s">
        <v>328</v>
      </c>
      <c r="C80" s="69" t="s">
        <v>88</v>
      </c>
      <c r="D80" s="69" t="s">
        <v>92</v>
      </c>
      <c r="E80" s="57" t="s">
        <v>329</v>
      </c>
      <c r="F80" s="57" t="s">
        <v>330</v>
      </c>
      <c r="G80" s="57">
        <v>15.235144399999999</v>
      </c>
      <c r="H80" s="57">
        <v>45.060266400000003</v>
      </c>
    </row>
    <row r="81" spans="2:8" x14ac:dyDescent="0.35">
      <c r="B81" s="68" t="s">
        <v>331</v>
      </c>
      <c r="C81" s="69" t="s">
        <v>88</v>
      </c>
      <c r="D81" s="69" t="s">
        <v>92</v>
      </c>
      <c r="E81" s="57" t="s">
        <v>332</v>
      </c>
      <c r="F81" s="57" t="s">
        <v>333</v>
      </c>
      <c r="G81" s="57">
        <v>16.0853161</v>
      </c>
      <c r="H81" s="57">
        <v>45.663551200000001</v>
      </c>
    </row>
    <row r="82" spans="2:8" x14ac:dyDescent="0.35">
      <c r="B82" s="65" t="s">
        <v>334</v>
      </c>
      <c r="C82" s="69" t="s">
        <v>88</v>
      </c>
      <c r="D82" s="69" t="s">
        <v>92</v>
      </c>
      <c r="E82" s="57" t="s">
        <v>335</v>
      </c>
      <c r="F82" s="57" t="s">
        <v>336</v>
      </c>
      <c r="G82" s="57">
        <v>18.0464722</v>
      </c>
      <c r="H82" s="57">
        <v>45.542910499999998</v>
      </c>
    </row>
    <row r="83" spans="2:8" x14ac:dyDescent="0.35">
      <c r="B83" s="68" t="s">
        <v>337</v>
      </c>
      <c r="C83" s="69" t="s">
        <v>88</v>
      </c>
      <c r="D83" s="69" t="s">
        <v>92</v>
      </c>
      <c r="E83" s="57" t="s">
        <v>338</v>
      </c>
      <c r="F83" s="57" t="s">
        <v>339</v>
      </c>
      <c r="G83" s="57">
        <v>15.6571395</v>
      </c>
      <c r="H83" s="57">
        <v>45.657364600000001</v>
      </c>
    </row>
    <row r="84" spans="2:8" x14ac:dyDescent="0.35">
      <c r="B84" s="65" t="s">
        <v>340</v>
      </c>
      <c r="C84" s="69" t="s">
        <v>88</v>
      </c>
      <c r="D84" s="69" t="s">
        <v>92</v>
      </c>
      <c r="E84" s="57" t="s">
        <v>341</v>
      </c>
      <c r="F84" s="57" t="s">
        <v>342</v>
      </c>
      <c r="G84" s="57">
        <v>16.137901500000002</v>
      </c>
      <c r="H84" s="57">
        <v>45.647195400000001</v>
      </c>
    </row>
    <row r="85" spans="2:8" x14ac:dyDescent="0.35">
      <c r="B85" s="68" t="s">
        <v>343</v>
      </c>
      <c r="C85" s="69" t="s">
        <v>88</v>
      </c>
      <c r="D85" s="69" t="s">
        <v>92</v>
      </c>
      <c r="E85" s="57" t="s">
        <v>344</v>
      </c>
      <c r="F85" s="57" t="s">
        <v>345</v>
      </c>
      <c r="G85" s="57">
        <v>16.969518799999999</v>
      </c>
      <c r="H85" s="57">
        <v>45.350013199999999</v>
      </c>
    </row>
    <row r="86" spans="2:8" x14ac:dyDescent="0.35">
      <c r="B86" s="65" t="s">
        <v>346</v>
      </c>
      <c r="C86" s="69" t="s">
        <v>88</v>
      </c>
      <c r="D86" s="69" t="s">
        <v>92</v>
      </c>
      <c r="E86" s="57" t="s">
        <v>347</v>
      </c>
      <c r="F86" s="57" t="s">
        <v>348</v>
      </c>
      <c r="G86" s="57">
        <v>17.3860426</v>
      </c>
      <c r="H86" s="57">
        <v>45.825273299999999</v>
      </c>
    </row>
    <row r="87" spans="2:8" x14ac:dyDescent="0.35">
      <c r="B87" s="68" t="s">
        <v>349</v>
      </c>
      <c r="C87" s="69" t="s">
        <v>88</v>
      </c>
      <c r="D87" s="69" t="s">
        <v>92</v>
      </c>
      <c r="E87" s="57" t="s">
        <v>350</v>
      </c>
      <c r="F87" s="57" t="s">
        <v>351</v>
      </c>
      <c r="G87" s="57">
        <v>16.390277699999999</v>
      </c>
      <c r="H87" s="57">
        <v>46.173857599999998</v>
      </c>
    </row>
    <row r="88" spans="2:8" x14ac:dyDescent="0.35">
      <c r="B88" s="65" t="s">
        <v>352</v>
      </c>
      <c r="C88" s="69" t="s">
        <v>88</v>
      </c>
      <c r="D88" s="69" t="s">
        <v>92</v>
      </c>
      <c r="E88" s="57" t="s">
        <v>353</v>
      </c>
      <c r="F88" s="57" t="s">
        <v>354</v>
      </c>
      <c r="G88" s="57">
        <v>16.5365842</v>
      </c>
      <c r="H88" s="57">
        <v>46.279101500000003</v>
      </c>
    </row>
    <row r="89" spans="2:8" x14ac:dyDescent="0.35">
      <c r="B89" s="68" t="s">
        <v>355</v>
      </c>
      <c r="C89" s="69" t="s">
        <v>88</v>
      </c>
      <c r="D89" s="69" t="s">
        <v>92</v>
      </c>
      <c r="E89" s="57" t="s">
        <v>356</v>
      </c>
      <c r="F89" s="57" t="s">
        <v>357</v>
      </c>
      <c r="G89" s="57">
        <v>16.338619000000001</v>
      </c>
      <c r="H89" s="57">
        <v>46.1762078</v>
      </c>
    </row>
    <row r="90" spans="2:8" x14ac:dyDescent="0.35">
      <c r="B90" s="65" t="s">
        <v>358</v>
      </c>
      <c r="C90" s="69" t="s">
        <v>88</v>
      </c>
      <c r="D90" s="69" t="s">
        <v>92</v>
      </c>
      <c r="E90" s="57" t="s">
        <v>359</v>
      </c>
      <c r="F90" s="57" t="s">
        <v>360</v>
      </c>
      <c r="G90" s="57">
        <v>16.8849172</v>
      </c>
      <c r="H90" s="57">
        <v>45.383371199999999</v>
      </c>
    </row>
    <row r="91" spans="2:8" x14ac:dyDescent="0.35">
      <c r="B91" s="68" t="s">
        <v>361</v>
      </c>
      <c r="C91" s="69" t="s">
        <v>88</v>
      </c>
      <c r="D91" s="69" t="s">
        <v>92</v>
      </c>
      <c r="E91" s="57" t="s">
        <v>362</v>
      </c>
      <c r="F91" s="57" t="s">
        <v>363</v>
      </c>
      <c r="G91" s="57">
        <v>14.634279899999999</v>
      </c>
      <c r="H91" s="57">
        <v>45.509115299999998</v>
      </c>
    </row>
    <row r="92" spans="2:8" x14ac:dyDescent="0.35">
      <c r="B92" s="65" t="s">
        <v>364</v>
      </c>
      <c r="C92" s="69" t="s">
        <v>88</v>
      </c>
      <c r="D92" s="69" t="s">
        <v>92</v>
      </c>
      <c r="E92" s="57" t="s">
        <v>365</v>
      </c>
      <c r="F92" s="57" t="s">
        <v>366</v>
      </c>
      <c r="G92" s="57">
        <v>16.329227199999998</v>
      </c>
      <c r="H92" s="57">
        <v>45.618886799999999</v>
      </c>
    </row>
    <row r="93" spans="2:8" x14ac:dyDescent="0.35">
      <c r="B93" s="68" t="s">
        <v>367</v>
      </c>
      <c r="C93" s="69" t="s">
        <v>88</v>
      </c>
      <c r="D93" s="69" t="s">
        <v>92</v>
      </c>
      <c r="E93" s="57" t="s">
        <v>368</v>
      </c>
      <c r="F93" s="57" t="s">
        <v>369</v>
      </c>
      <c r="G93" s="57">
        <v>14.7301907</v>
      </c>
      <c r="H93" s="57">
        <v>45.3181577</v>
      </c>
    </row>
    <row r="94" spans="2:8" x14ac:dyDescent="0.35">
      <c r="B94" s="65" t="s">
        <v>370</v>
      </c>
      <c r="C94" s="69" t="s">
        <v>88</v>
      </c>
      <c r="D94" s="69" t="s">
        <v>92</v>
      </c>
      <c r="E94" s="57" t="s">
        <v>371</v>
      </c>
      <c r="F94" s="57" t="s">
        <v>372</v>
      </c>
      <c r="G94" s="57">
        <v>15.087732600000001</v>
      </c>
      <c r="H94" s="57">
        <v>44.964066500000001</v>
      </c>
    </row>
    <row r="95" spans="2:8" x14ac:dyDescent="0.35">
      <c r="B95" s="68" t="s">
        <v>373</v>
      </c>
      <c r="C95" s="69" t="s">
        <v>88</v>
      </c>
      <c r="D95" s="69" t="s">
        <v>92</v>
      </c>
      <c r="E95" s="57" t="s">
        <v>374</v>
      </c>
      <c r="F95" s="57" t="s">
        <v>375</v>
      </c>
      <c r="G95" s="57">
        <v>16.5414432</v>
      </c>
      <c r="H95" s="57">
        <v>45.227642000000003</v>
      </c>
    </row>
    <row r="96" spans="2:8" x14ac:dyDescent="0.35">
      <c r="B96" s="65" t="s">
        <v>376</v>
      </c>
      <c r="C96" s="69" t="s">
        <v>88</v>
      </c>
      <c r="D96" s="69" t="s">
        <v>92</v>
      </c>
      <c r="E96" s="57" t="s">
        <v>377</v>
      </c>
      <c r="F96" s="57" t="s">
        <v>378</v>
      </c>
      <c r="G96" s="57">
        <v>15.088112799999999</v>
      </c>
      <c r="H96" s="57">
        <v>44.825973500000003</v>
      </c>
    </row>
    <row r="97" spans="2:8" x14ac:dyDescent="0.35">
      <c r="B97" s="68" t="s">
        <v>379</v>
      </c>
      <c r="C97" s="69" t="s">
        <v>88</v>
      </c>
      <c r="D97" s="69" t="s">
        <v>92</v>
      </c>
      <c r="E97" s="57" t="s">
        <v>380</v>
      </c>
      <c r="F97" s="57" t="s">
        <v>381</v>
      </c>
      <c r="G97" s="57">
        <v>16.887886000000002</v>
      </c>
      <c r="H97" s="57">
        <v>45.381673499999998</v>
      </c>
    </row>
    <row r="98" spans="2:8" x14ac:dyDescent="0.35">
      <c r="B98" s="65" t="s">
        <v>382</v>
      </c>
      <c r="C98" s="69" t="s">
        <v>88</v>
      </c>
      <c r="D98" s="69" t="s">
        <v>92</v>
      </c>
      <c r="E98" s="57" t="s">
        <v>383</v>
      </c>
      <c r="F98" s="57" t="s">
        <v>384</v>
      </c>
      <c r="G98" s="57">
        <v>14.936396</v>
      </c>
      <c r="H98" s="57">
        <v>45.374091</v>
      </c>
    </row>
    <row r="99" spans="2:8" x14ac:dyDescent="0.35">
      <c r="B99" s="68" t="s">
        <v>385</v>
      </c>
      <c r="C99" s="69" t="s">
        <v>88</v>
      </c>
      <c r="D99" s="69" t="s">
        <v>92</v>
      </c>
      <c r="E99" s="57" t="s">
        <v>386</v>
      </c>
      <c r="F99" s="57" t="s">
        <v>387</v>
      </c>
      <c r="G99" s="57">
        <v>16.698843400000001</v>
      </c>
      <c r="H99" s="57">
        <v>45.596085899999999</v>
      </c>
    </row>
    <row r="100" spans="2:8" x14ac:dyDescent="0.35">
      <c r="B100" s="65" t="s">
        <v>388</v>
      </c>
      <c r="C100" s="69" t="s">
        <v>88</v>
      </c>
      <c r="D100" s="69" t="s">
        <v>92</v>
      </c>
      <c r="E100" s="57" t="s">
        <v>389</v>
      </c>
      <c r="F100" s="57" t="s">
        <v>390</v>
      </c>
      <c r="G100" s="57">
        <v>16.253381999999998</v>
      </c>
      <c r="H100" s="57">
        <v>45.966394100000002</v>
      </c>
    </row>
    <row r="101" spans="2:8" x14ac:dyDescent="0.35">
      <c r="B101" s="68" t="s">
        <v>391</v>
      </c>
      <c r="C101" s="69" t="s">
        <v>88</v>
      </c>
      <c r="D101" s="69" t="s">
        <v>92</v>
      </c>
      <c r="E101" s="57" t="s">
        <v>392</v>
      </c>
      <c r="F101" s="57" t="s">
        <v>393</v>
      </c>
      <c r="G101" s="57">
        <v>14.936396</v>
      </c>
      <c r="H101" s="57">
        <v>45.374091</v>
      </c>
    </row>
    <row r="102" spans="2:8" x14ac:dyDescent="0.35">
      <c r="B102" s="65" t="s">
        <v>394</v>
      </c>
      <c r="C102" s="69" t="s">
        <v>88</v>
      </c>
      <c r="D102" s="69" t="s">
        <v>92</v>
      </c>
      <c r="E102" s="57" t="s">
        <v>395</v>
      </c>
      <c r="F102" s="57" t="s">
        <v>396</v>
      </c>
      <c r="G102" s="57">
        <v>17.892706799999999</v>
      </c>
      <c r="H102" s="57">
        <v>45.552887800000001</v>
      </c>
    </row>
    <row r="103" spans="2:8" x14ac:dyDescent="0.35">
      <c r="B103" s="68" t="s">
        <v>397</v>
      </c>
      <c r="C103" s="69" t="s">
        <v>88</v>
      </c>
      <c r="D103" s="69" t="s">
        <v>92</v>
      </c>
      <c r="E103" s="57" t="s">
        <v>398</v>
      </c>
      <c r="F103" s="57" t="s">
        <v>399</v>
      </c>
      <c r="G103" s="57">
        <v>16.377051699999999</v>
      </c>
      <c r="H103" s="57">
        <v>46.1586146</v>
      </c>
    </row>
    <row r="104" spans="2:8" x14ac:dyDescent="0.35">
      <c r="B104" s="65" t="s">
        <v>400</v>
      </c>
      <c r="C104" s="69" t="s">
        <v>88</v>
      </c>
      <c r="D104" s="69" t="s">
        <v>92</v>
      </c>
      <c r="E104" s="57" t="s">
        <v>401</v>
      </c>
      <c r="F104" s="57" t="s">
        <v>402</v>
      </c>
      <c r="G104" s="57">
        <v>16.948187000000001</v>
      </c>
      <c r="H104" s="57">
        <v>45.607137999999999</v>
      </c>
    </row>
    <row r="105" spans="2:8" x14ac:dyDescent="0.35">
      <c r="B105" s="68" t="s">
        <v>403</v>
      </c>
      <c r="C105" s="69" t="s">
        <v>88</v>
      </c>
      <c r="D105" s="69" t="s">
        <v>92</v>
      </c>
      <c r="E105" s="57" t="s">
        <v>404</v>
      </c>
      <c r="F105" s="57" t="s">
        <v>405</v>
      </c>
      <c r="G105" s="57">
        <v>16.532355599999999</v>
      </c>
      <c r="H105" s="57">
        <v>45.6497989</v>
      </c>
    </row>
    <row r="106" spans="2:8" x14ac:dyDescent="0.35">
      <c r="B106" s="65" t="s">
        <v>406</v>
      </c>
      <c r="C106" s="69" t="s">
        <v>88</v>
      </c>
      <c r="D106" s="69" t="s">
        <v>92</v>
      </c>
      <c r="E106" s="57" t="s">
        <v>407</v>
      </c>
      <c r="F106" s="57" t="s">
        <v>408</v>
      </c>
      <c r="G106" s="57">
        <v>16.148332</v>
      </c>
      <c r="H106" s="57">
        <v>45.6786514</v>
      </c>
    </row>
    <row r="107" spans="2:8" x14ac:dyDescent="0.35">
      <c r="B107" s="68" t="s">
        <v>409</v>
      </c>
      <c r="C107" s="69" t="s">
        <v>88</v>
      </c>
      <c r="D107" s="69" t="s">
        <v>92</v>
      </c>
      <c r="E107" s="57" t="s">
        <v>410</v>
      </c>
      <c r="F107" s="57" t="s">
        <v>411</v>
      </c>
      <c r="G107" s="57">
        <v>18.303327299999999</v>
      </c>
      <c r="H107" s="57">
        <v>45.702425300000002</v>
      </c>
    </row>
    <row r="108" spans="2:8" x14ac:dyDescent="0.35">
      <c r="B108" s="65" t="s">
        <v>412</v>
      </c>
      <c r="C108" s="69" t="s">
        <v>88</v>
      </c>
      <c r="D108" s="69" t="s">
        <v>92</v>
      </c>
      <c r="E108" s="57" t="s">
        <v>413</v>
      </c>
      <c r="F108" s="57" t="s">
        <v>414</v>
      </c>
      <c r="G108" s="57">
        <v>14.9326037</v>
      </c>
      <c r="H108" s="57">
        <v>45.422594799999999</v>
      </c>
    </row>
    <row r="109" spans="2:8" x14ac:dyDescent="0.35">
      <c r="B109" s="68" t="s">
        <v>415</v>
      </c>
      <c r="C109" s="69" t="s">
        <v>88</v>
      </c>
      <c r="D109" s="69" t="s">
        <v>92</v>
      </c>
      <c r="E109" s="57" t="s">
        <v>416</v>
      </c>
      <c r="F109" s="57" t="s">
        <v>417</v>
      </c>
      <c r="G109" s="57">
        <v>15.6498133</v>
      </c>
      <c r="H109" s="57">
        <v>45.827137</v>
      </c>
    </row>
    <row r="110" spans="2:8" x14ac:dyDescent="0.35">
      <c r="B110" s="65" t="s">
        <v>418</v>
      </c>
      <c r="C110" s="69" t="s">
        <v>88</v>
      </c>
      <c r="D110" s="69" t="s">
        <v>92</v>
      </c>
      <c r="E110" s="57" t="s">
        <v>419</v>
      </c>
      <c r="F110" s="57" t="s">
        <v>420</v>
      </c>
      <c r="G110" s="57">
        <v>16.616704500000001</v>
      </c>
      <c r="H110" s="57">
        <v>45.744142099999998</v>
      </c>
    </row>
    <row r="111" spans="2:8" x14ac:dyDescent="0.35">
      <c r="B111" s="68" t="s">
        <v>421</v>
      </c>
      <c r="C111" s="69" t="s">
        <v>88</v>
      </c>
      <c r="D111" s="69" t="s">
        <v>92</v>
      </c>
      <c r="E111" s="57" t="s">
        <v>422</v>
      </c>
      <c r="F111" s="57" t="s">
        <v>423</v>
      </c>
      <c r="G111" s="57">
        <v>15.2894428</v>
      </c>
      <c r="H111" s="57">
        <v>45.405977499999999</v>
      </c>
    </row>
    <row r="112" spans="2:8" x14ac:dyDescent="0.35">
      <c r="B112" s="65" t="s">
        <v>424</v>
      </c>
      <c r="C112" s="69" t="s">
        <v>88</v>
      </c>
      <c r="D112" s="69" t="s">
        <v>92</v>
      </c>
      <c r="E112" s="57" t="s">
        <v>425</v>
      </c>
      <c r="F112" s="57" t="s">
        <v>426</v>
      </c>
      <c r="G112" s="57">
        <v>18.4105402</v>
      </c>
      <c r="H112" s="57">
        <v>45.250825599999999</v>
      </c>
    </row>
    <row r="113" spans="2:8" x14ac:dyDescent="0.35">
      <c r="B113" s="68" t="s">
        <v>427</v>
      </c>
      <c r="C113" s="69" t="s">
        <v>88</v>
      </c>
      <c r="D113" s="69" t="s">
        <v>92</v>
      </c>
      <c r="E113" s="57" t="s">
        <v>428</v>
      </c>
      <c r="F113" s="57" t="s">
        <v>429</v>
      </c>
      <c r="G113" s="57">
        <v>16.740577600000002</v>
      </c>
      <c r="H113" s="57">
        <v>46.282162399999997</v>
      </c>
    </row>
    <row r="114" spans="2:8" x14ac:dyDescent="0.35">
      <c r="B114" s="65" t="s">
        <v>430</v>
      </c>
      <c r="C114" s="69" t="s">
        <v>88</v>
      </c>
      <c r="D114" s="69" t="s">
        <v>92</v>
      </c>
      <c r="E114" s="57" t="s">
        <v>431</v>
      </c>
      <c r="F114" s="57" t="s">
        <v>432</v>
      </c>
      <c r="G114" s="57">
        <v>14.661573000000001</v>
      </c>
      <c r="H114" s="57">
        <v>45.527602999999999</v>
      </c>
    </row>
    <row r="115" spans="2:8" x14ac:dyDescent="0.35">
      <c r="B115" s="68" t="s">
        <v>433</v>
      </c>
      <c r="C115" s="69" t="s">
        <v>88</v>
      </c>
      <c r="D115" s="69" t="s">
        <v>92</v>
      </c>
      <c r="E115" s="57" t="s">
        <v>434</v>
      </c>
      <c r="F115" s="57" t="s">
        <v>435</v>
      </c>
      <c r="G115" s="57">
        <v>18.919626099999999</v>
      </c>
      <c r="H115" s="57">
        <v>45.1502914</v>
      </c>
    </row>
    <row r="116" spans="2:8" x14ac:dyDescent="0.35">
      <c r="B116" s="65" t="s">
        <v>436</v>
      </c>
      <c r="C116" s="69" t="s">
        <v>88</v>
      </c>
      <c r="D116" s="69" t="s">
        <v>92</v>
      </c>
      <c r="E116" s="57" t="s">
        <v>437</v>
      </c>
      <c r="F116" s="57" t="s">
        <v>438</v>
      </c>
      <c r="G116" s="57">
        <v>15.2269782</v>
      </c>
      <c r="H116" s="57">
        <v>45.241175400000003</v>
      </c>
    </row>
    <row r="117" spans="2:8" x14ac:dyDescent="0.35">
      <c r="B117" s="68" t="s">
        <v>439</v>
      </c>
      <c r="C117" s="69" t="s">
        <v>88</v>
      </c>
      <c r="D117" s="69" t="s">
        <v>92</v>
      </c>
      <c r="E117" s="57" t="s">
        <v>440</v>
      </c>
      <c r="F117" s="57" t="s">
        <v>441</v>
      </c>
      <c r="G117" s="57">
        <v>14.801569900000001</v>
      </c>
      <c r="H117" s="57">
        <v>45.376830900000002</v>
      </c>
    </row>
    <row r="118" spans="2:8" x14ac:dyDescent="0.35">
      <c r="B118" s="65" t="s">
        <v>442</v>
      </c>
      <c r="C118" s="69" t="s">
        <v>88</v>
      </c>
      <c r="D118" s="69" t="s">
        <v>92</v>
      </c>
      <c r="E118" s="57" t="s">
        <v>443</v>
      </c>
      <c r="F118" s="57" t="s">
        <v>444</v>
      </c>
      <c r="G118" s="57">
        <v>15.590836400000001</v>
      </c>
      <c r="H118" s="57">
        <v>45.116588900000004</v>
      </c>
    </row>
    <row r="119" spans="2:8" x14ac:dyDescent="0.35">
      <c r="B119" s="68" t="s">
        <v>445</v>
      </c>
      <c r="C119" s="69" t="s">
        <v>88</v>
      </c>
      <c r="D119" s="69" t="s">
        <v>92</v>
      </c>
      <c r="E119" s="57" t="s">
        <v>446</v>
      </c>
      <c r="F119" s="57" t="s">
        <v>447</v>
      </c>
      <c r="G119" s="57">
        <v>15.131971999999999</v>
      </c>
      <c r="H119" s="57">
        <v>45.337285999999999</v>
      </c>
    </row>
    <row r="120" spans="2:8" x14ac:dyDescent="0.35">
      <c r="B120" s="65" t="s">
        <v>448</v>
      </c>
      <c r="C120" s="69" t="s">
        <v>88</v>
      </c>
      <c r="D120" s="69" t="s">
        <v>92</v>
      </c>
      <c r="E120" s="57" t="s">
        <v>449</v>
      </c>
      <c r="F120" s="57" t="s">
        <v>450</v>
      </c>
      <c r="G120" s="57">
        <v>17.047764799999999</v>
      </c>
      <c r="H120" s="57">
        <v>45.749297300000002</v>
      </c>
    </row>
    <row r="121" spans="2:8" x14ac:dyDescent="0.35">
      <c r="B121" s="68" t="s">
        <v>451</v>
      </c>
      <c r="C121" s="69" t="s">
        <v>88</v>
      </c>
      <c r="D121" s="69" t="s">
        <v>92</v>
      </c>
      <c r="E121" s="57" t="s">
        <v>452</v>
      </c>
      <c r="F121" s="57" t="s">
        <v>453</v>
      </c>
      <c r="G121" s="57">
        <v>16.0978356</v>
      </c>
      <c r="H121" s="57">
        <v>45.333097000000002</v>
      </c>
    </row>
    <row r="122" spans="2:8" x14ac:dyDescent="0.35">
      <c r="B122" s="65" t="s">
        <v>454</v>
      </c>
      <c r="C122" s="69" t="s">
        <v>88</v>
      </c>
      <c r="D122" s="69" t="s">
        <v>92</v>
      </c>
      <c r="E122" s="57" t="s">
        <v>455</v>
      </c>
      <c r="F122" s="57" t="s">
        <v>456</v>
      </c>
      <c r="G122" s="57">
        <v>17.3936229</v>
      </c>
      <c r="H122" s="57">
        <v>45.821547600000002</v>
      </c>
    </row>
    <row r="123" spans="2:8" x14ac:dyDescent="0.35">
      <c r="B123" s="68" t="s">
        <v>457</v>
      </c>
      <c r="C123" s="69" t="s">
        <v>88</v>
      </c>
      <c r="D123" s="69" t="s">
        <v>92</v>
      </c>
      <c r="E123" s="57" t="s">
        <v>458</v>
      </c>
      <c r="F123" s="57" t="s">
        <v>459</v>
      </c>
      <c r="G123" s="57">
        <v>16.666221</v>
      </c>
      <c r="H123" s="57">
        <v>43.698867</v>
      </c>
    </row>
    <row r="124" spans="2:8" x14ac:dyDescent="0.35">
      <c r="B124" s="65" t="s">
        <v>460</v>
      </c>
      <c r="C124" s="69" t="s">
        <v>88</v>
      </c>
      <c r="D124" s="69" t="s">
        <v>92</v>
      </c>
      <c r="E124" s="57" t="s">
        <v>461</v>
      </c>
      <c r="F124" s="57" t="s">
        <v>462</v>
      </c>
      <c r="G124" s="57">
        <v>17.390532100000001</v>
      </c>
      <c r="H124" s="57">
        <v>45.253689399999999</v>
      </c>
    </row>
    <row r="125" spans="2:8" x14ac:dyDescent="0.35">
      <c r="B125" s="68" t="s">
        <v>463</v>
      </c>
      <c r="C125" s="69" t="s">
        <v>88</v>
      </c>
      <c r="D125" s="69" t="s">
        <v>92</v>
      </c>
      <c r="E125" s="57" t="s">
        <v>464</v>
      </c>
      <c r="F125" s="57" t="s">
        <v>465</v>
      </c>
      <c r="G125" s="57">
        <v>15.540296700000001</v>
      </c>
      <c r="H125" s="57">
        <v>45.547230999999996</v>
      </c>
    </row>
    <row r="126" spans="2:8" x14ac:dyDescent="0.35">
      <c r="B126" s="65" t="s">
        <v>466</v>
      </c>
      <c r="C126" s="69" t="s">
        <v>88</v>
      </c>
      <c r="D126" s="69" t="s">
        <v>92</v>
      </c>
      <c r="E126" s="57" t="s">
        <v>467</v>
      </c>
      <c r="F126" s="57" t="s">
        <v>468</v>
      </c>
      <c r="G126" s="57">
        <v>16.628990000000002</v>
      </c>
      <c r="H126" s="57">
        <v>46.046070999999998</v>
      </c>
    </row>
    <row r="127" spans="2:8" x14ac:dyDescent="0.35">
      <c r="B127" s="68" t="s">
        <v>469</v>
      </c>
      <c r="C127" s="69" t="s">
        <v>88</v>
      </c>
      <c r="D127" s="69" t="s">
        <v>92</v>
      </c>
      <c r="E127" s="57" t="s">
        <v>470</v>
      </c>
      <c r="F127" s="57" t="s">
        <v>471</v>
      </c>
      <c r="G127" s="57">
        <v>16.847733000000002</v>
      </c>
      <c r="H127" s="57">
        <v>45.487918999999998</v>
      </c>
    </row>
    <row r="128" spans="2:8" x14ac:dyDescent="0.35">
      <c r="B128" s="65" t="s">
        <v>472</v>
      </c>
      <c r="C128" s="69" t="s">
        <v>88</v>
      </c>
      <c r="D128" s="69" t="s">
        <v>92</v>
      </c>
      <c r="E128" s="57" t="s">
        <v>473</v>
      </c>
      <c r="F128" s="57" t="s">
        <v>474</v>
      </c>
      <c r="G128" s="57">
        <v>16.411141799999999</v>
      </c>
      <c r="H128" s="57">
        <v>46.100921700000001</v>
      </c>
    </row>
    <row r="129" spans="2:8" x14ac:dyDescent="0.35">
      <c r="B129" s="68" t="s">
        <v>475</v>
      </c>
      <c r="C129" s="69" t="s">
        <v>88</v>
      </c>
      <c r="D129" s="69" t="s">
        <v>92</v>
      </c>
      <c r="E129" s="57" t="s">
        <v>476</v>
      </c>
      <c r="F129" s="57" t="s">
        <v>477</v>
      </c>
      <c r="G129" s="57">
        <v>16.317658399999999</v>
      </c>
      <c r="H129" s="57">
        <v>45.443181199999998</v>
      </c>
    </row>
    <row r="130" spans="2:8" x14ac:dyDescent="0.35">
      <c r="B130" s="65" t="s">
        <v>478</v>
      </c>
      <c r="C130" s="69" t="s">
        <v>88</v>
      </c>
      <c r="D130" s="69" t="s">
        <v>92</v>
      </c>
      <c r="E130" s="57" t="s">
        <v>479</v>
      </c>
      <c r="F130" s="57" t="s">
        <v>480</v>
      </c>
      <c r="G130" s="57">
        <v>15.934679300000001</v>
      </c>
      <c r="H130" s="57">
        <v>46.210758200000001</v>
      </c>
    </row>
    <row r="131" spans="2:8" x14ac:dyDescent="0.35">
      <c r="B131" s="68" t="s">
        <v>481</v>
      </c>
      <c r="C131" s="69" t="s">
        <v>88</v>
      </c>
      <c r="D131" s="69" t="s">
        <v>92</v>
      </c>
      <c r="E131" s="57" t="s">
        <v>482</v>
      </c>
      <c r="F131" s="57" t="s">
        <v>483</v>
      </c>
      <c r="G131" s="57">
        <v>17.238779999999998</v>
      </c>
      <c r="H131" s="57">
        <v>45.149264000000002</v>
      </c>
    </row>
    <row r="132" spans="2:8" x14ac:dyDescent="0.35">
      <c r="B132" s="65" t="s">
        <v>484</v>
      </c>
      <c r="C132" s="69" t="s">
        <v>88</v>
      </c>
      <c r="D132" s="69" t="s">
        <v>92</v>
      </c>
      <c r="E132" s="57" t="s">
        <v>485</v>
      </c>
      <c r="F132" s="57" t="s">
        <v>486</v>
      </c>
      <c r="G132" s="57">
        <v>16.905423899999999</v>
      </c>
      <c r="H132" s="57">
        <v>45.9788237</v>
      </c>
    </row>
    <row r="133" spans="2:8" x14ac:dyDescent="0.35">
      <c r="B133" s="68" t="s">
        <v>487</v>
      </c>
      <c r="C133" s="69" t="s">
        <v>88</v>
      </c>
      <c r="D133" s="69" t="s">
        <v>92</v>
      </c>
      <c r="E133" s="57" t="s">
        <v>488</v>
      </c>
      <c r="F133" s="57" t="s">
        <v>489</v>
      </c>
      <c r="G133" s="57">
        <v>18.154412399999998</v>
      </c>
      <c r="H133" s="57">
        <v>45.186069500000002</v>
      </c>
    </row>
    <row r="134" spans="2:8" x14ac:dyDescent="0.35">
      <c r="B134" s="65" t="s">
        <v>490</v>
      </c>
      <c r="C134" s="69" t="s">
        <v>88</v>
      </c>
      <c r="D134" s="69" t="s">
        <v>92</v>
      </c>
      <c r="E134" s="57" t="s">
        <v>491</v>
      </c>
      <c r="F134" s="57" t="s">
        <v>492</v>
      </c>
      <c r="G134" s="57">
        <v>16.2705646</v>
      </c>
      <c r="H134" s="57">
        <v>45.812978299999997</v>
      </c>
    </row>
    <row r="135" spans="2:8" x14ac:dyDescent="0.35">
      <c r="B135" s="68" t="s">
        <v>493</v>
      </c>
      <c r="C135" s="69" t="s">
        <v>88</v>
      </c>
      <c r="D135" s="69" t="s">
        <v>92</v>
      </c>
      <c r="E135" s="57" t="s">
        <v>494</v>
      </c>
      <c r="F135" s="57" t="s">
        <v>495</v>
      </c>
      <c r="G135" s="57">
        <v>16.964821300000001</v>
      </c>
      <c r="H135" s="57">
        <v>45.386848899999997</v>
      </c>
    </row>
    <row r="136" spans="2:8" x14ac:dyDescent="0.35">
      <c r="B136" s="65" t="s">
        <v>496</v>
      </c>
      <c r="C136" s="69" t="s">
        <v>88</v>
      </c>
      <c r="D136" s="69" t="s">
        <v>92</v>
      </c>
      <c r="E136" s="57" t="s">
        <v>497</v>
      </c>
      <c r="F136" s="57" t="s">
        <v>498</v>
      </c>
      <c r="G136" s="57">
        <v>14.733959</v>
      </c>
      <c r="H136" s="57">
        <v>45.320731000000002</v>
      </c>
    </row>
    <row r="137" spans="2:8" x14ac:dyDescent="0.35">
      <c r="B137" s="68" t="s">
        <v>499</v>
      </c>
      <c r="C137" s="69" t="s">
        <v>88</v>
      </c>
      <c r="D137" s="69" t="s">
        <v>92</v>
      </c>
      <c r="E137" s="57" t="s">
        <v>500</v>
      </c>
      <c r="F137" s="57" t="s">
        <v>501</v>
      </c>
      <c r="G137" s="57">
        <v>15.5011432</v>
      </c>
      <c r="H137" s="57">
        <v>45.601612799999998</v>
      </c>
    </row>
    <row r="138" spans="2:8" x14ac:dyDescent="0.35">
      <c r="B138" s="65" t="s">
        <v>502</v>
      </c>
      <c r="C138" s="69" t="s">
        <v>88</v>
      </c>
      <c r="D138" s="69" t="s">
        <v>92</v>
      </c>
      <c r="E138" s="57" t="s">
        <v>503</v>
      </c>
      <c r="F138" s="57" t="s">
        <v>504</v>
      </c>
      <c r="G138" s="57">
        <v>17.882179499999999</v>
      </c>
      <c r="H138" s="57">
        <v>45.5976997</v>
      </c>
    </row>
    <row r="139" spans="2:8" x14ac:dyDescent="0.35">
      <c r="B139" s="68" t="s">
        <v>505</v>
      </c>
      <c r="C139" s="69" t="s">
        <v>88</v>
      </c>
      <c r="D139" s="69" t="s">
        <v>92</v>
      </c>
      <c r="E139" s="57" t="s">
        <v>506</v>
      </c>
      <c r="F139" s="57" t="s">
        <v>507</v>
      </c>
      <c r="G139" s="57">
        <v>15.594970999999999</v>
      </c>
      <c r="H139" s="57">
        <v>44.897247999999998</v>
      </c>
    </row>
    <row r="140" spans="2:8" x14ac:dyDescent="0.35">
      <c r="B140" s="65" t="s">
        <v>508</v>
      </c>
      <c r="C140" s="69" t="s">
        <v>88</v>
      </c>
      <c r="D140" s="69" t="s">
        <v>92</v>
      </c>
      <c r="E140" s="57" t="s">
        <v>509</v>
      </c>
      <c r="F140" s="57" t="s">
        <v>510</v>
      </c>
      <c r="G140" s="57">
        <v>17.068161199999999</v>
      </c>
      <c r="H140" s="57">
        <v>46.025880200000003</v>
      </c>
    </row>
    <row r="141" spans="2:8" x14ac:dyDescent="0.35">
      <c r="B141" s="68" t="s">
        <v>511</v>
      </c>
      <c r="C141" s="69" t="s">
        <v>88</v>
      </c>
      <c r="D141" s="69" t="s">
        <v>92</v>
      </c>
      <c r="E141" s="57" t="s">
        <v>512</v>
      </c>
      <c r="F141" s="57" t="s">
        <v>513</v>
      </c>
      <c r="G141" s="57">
        <v>17.895350000000001</v>
      </c>
      <c r="H141" s="57">
        <v>45.554003999999999</v>
      </c>
    </row>
    <row r="142" spans="2:8" x14ac:dyDescent="0.35">
      <c r="B142" s="65" t="s">
        <v>514</v>
      </c>
      <c r="C142" s="69" t="s">
        <v>88</v>
      </c>
      <c r="D142" s="69" t="s">
        <v>92</v>
      </c>
      <c r="E142" s="57" t="s">
        <v>515</v>
      </c>
      <c r="F142" s="57" t="s">
        <v>516</v>
      </c>
      <c r="G142" s="57">
        <v>18.215998299999999</v>
      </c>
      <c r="H142" s="57">
        <v>45.146055099999998</v>
      </c>
    </row>
    <row r="143" spans="2:8" x14ac:dyDescent="0.35">
      <c r="B143" s="68" t="s">
        <v>517</v>
      </c>
      <c r="C143" s="69" t="s">
        <v>88</v>
      </c>
      <c r="D143" s="69" t="s">
        <v>92</v>
      </c>
      <c r="E143" s="57" t="s">
        <v>518</v>
      </c>
      <c r="F143" s="57" t="s">
        <v>519</v>
      </c>
      <c r="G143" s="57">
        <v>16.578389999999999</v>
      </c>
      <c r="H143" s="57">
        <v>43.659439999999996</v>
      </c>
    </row>
    <row r="144" spans="2:8" x14ac:dyDescent="0.35">
      <c r="B144" s="65" t="s">
        <v>520</v>
      </c>
      <c r="C144" s="69" t="s">
        <v>88</v>
      </c>
      <c r="D144" s="69" t="s">
        <v>92</v>
      </c>
      <c r="E144" s="57" t="s">
        <v>521</v>
      </c>
      <c r="F144" s="57" t="s">
        <v>522</v>
      </c>
      <c r="G144" s="57">
        <v>16.920961900000002</v>
      </c>
      <c r="H144" s="57">
        <v>45.629920300000002</v>
      </c>
    </row>
    <row r="145" spans="2:8" x14ac:dyDescent="0.35">
      <c r="B145" s="68" t="s">
        <v>523</v>
      </c>
      <c r="C145" s="69" t="s">
        <v>88</v>
      </c>
      <c r="D145" s="69" t="s">
        <v>92</v>
      </c>
      <c r="E145" s="57" t="s">
        <v>524</v>
      </c>
      <c r="F145" s="57" t="s">
        <v>525</v>
      </c>
      <c r="G145" s="57">
        <v>15.2294725</v>
      </c>
      <c r="H145" s="57">
        <v>44.8722195</v>
      </c>
    </row>
    <row r="146" spans="2:8" x14ac:dyDescent="0.35">
      <c r="B146" s="65" t="s">
        <v>526</v>
      </c>
      <c r="C146" s="69" t="s">
        <v>88</v>
      </c>
      <c r="D146" s="69" t="s">
        <v>92</v>
      </c>
      <c r="E146" s="57" t="s">
        <v>527</v>
      </c>
      <c r="F146" s="57" t="s">
        <v>528</v>
      </c>
      <c r="G146" s="57">
        <v>16.625530600000001</v>
      </c>
      <c r="H146" s="57">
        <v>46.242995100000002</v>
      </c>
    </row>
    <row r="147" spans="2:8" x14ac:dyDescent="0.35">
      <c r="B147" s="68" t="s">
        <v>529</v>
      </c>
      <c r="C147" s="69" t="s">
        <v>88</v>
      </c>
      <c r="D147" s="69" t="s">
        <v>92</v>
      </c>
      <c r="E147" s="57" t="s">
        <v>530</v>
      </c>
      <c r="F147" s="57" t="s">
        <v>531</v>
      </c>
      <c r="G147" s="57">
        <v>15.075094999999999</v>
      </c>
      <c r="H147" s="57">
        <v>45.482404000000002</v>
      </c>
    </row>
    <row r="148" spans="2:8" x14ac:dyDescent="0.35">
      <c r="B148" s="65" t="s">
        <v>532</v>
      </c>
      <c r="C148" s="69" t="s">
        <v>88</v>
      </c>
      <c r="D148" s="69" t="s">
        <v>92</v>
      </c>
      <c r="E148" s="57" t="s">
        <v>533</v>
      </c>
      <c r="F148" s="57" t="s">
        <v>534</v>
      </c>
      <c r="G148" s="57">
        <v>16.072433</v>
      </c>
      <c r="H148" s="57">
        <v>45.360056999999998</v>
      </c>
    </row>
    <row r="149" spans="2:8" x14ac:dyDescent="0.35">
      <c r="B149" s="68" t="s">
        <v>535</v>
      </c>
      <c r="C149" s="69" t="s">
        <v>88</v>
      </c>
      <c r="D149" s="69" t="s">
        <v>92</v>
      </c>
      <c r="E149" s="57" t="s">
        <v>536</v>
      </c>
      <c r="F149" s="57" t="s">
        <v>537</v>
      </c>
      <c r="G149" s="57">
        <v>14.625751299999999</v>
      </c>
      <c r="H149" s="57">
        <v>45.5815853</v>
      </c>
    </row>
    <row r="150" spans="2:8" x14ac:dyDescent="0.35">
      <c r="B150" s="65" t="s">
        <v>538</v>
      </c>
      <c r="C150" s="69" t="s">
        <v>88</v>
      </c>
      <c r="D150" s="69" t="s">
        <v>92</v>
      </c>
      <c r="E150" s="57" t="s">
        <v>539</v>
      </c>
      <c r="F150" s="57" t="s">
        <v>540</v>
      </c>
      <c r="G150" s="57">
        <v>17.430178099999999</v>
      </c>
      <c r="H150" s="57">
        <v>45.2564432</v>
      </c>
    </row>
    <row r="151" spans="2:8" x14ac:dyDescent="0.35">
      <c r="B151" s="68" t="s">
        <v>541</v>
      </c>
      <c r="C151" s="69" t="s">
        <v>88</v>
      </c>
      <c r="D151" s="69" t="s">
        <v>92</v>
      </c>
      <c r="E151" s="57" t="s">
        <v>542</v>
      </c>
      <c r="F151" s="57" t="s">
        <v>543</v>
      </c>
      <c r="G151" s="57">
        <v>15.28424</v>
      </c>
      <c r="H151" s="57">
        <v>45.188035999999997</v>
      </c>
    </row>
    <row r="152" spans="2:8" x14ac:dyDescent="0.35">
      <c r="B152" s="65" t="s">
        <v>544</v>
      </c>
      <c r="C152" s="69" t="s">
        <v>88</v>
      </c>
      <c r="D152" s="69" t="s">
        <v>92</v>
      </c>
      <c r="E152" s="57" t="s">
        <v>545</v>
      </c>
      <c r="F152" s="57" t="s">
        <v>546</v>
      </c>
      <c r="G152" s="57">
        <v>16.122069</v>
      </c>
      <c r="H152" s="57">
        <v>45.655164999999997</v>
      </c>
    </row>
  </sheetData>
  <autoFilter ref="B3:H3" xr:uid="{C0A39AEE-4ECF-4D4D-8284-A582D0AF4749}"/>
  <mergeCells count="1">
    <mergeCell ref="C2:H2"/>
  </mergeCells>
  <phoneticPr fontId="6" type="noConversion"/>
  <pageMargins left="0.7" right="0.7" top="0.75" bottom="0.75" header="0.3" footer="0.3"/>
  <pageSetup paperSize="9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CA17ADD-4186-4813-A910-60E1008FCFC9}">
          <x14:formula1>
            <xm:f>'Definition-BM'!$C$33:$C$48</xm:f>
          </x14:formula1>
          <xm:sqref>C61:C152</xm:sqref>
        </x14:dataValidation>
        <x14:dataValidation type="list" allowBlank="1" showInputMessage="1" showErrorMessage="1" xr:uid="{368CC221-AD3D-42BE-879B-64135DEE209A}">
          <x14:formula1>
            <xm:f>'Definition-BM'!$D$33:$D$48</xm:f>
          </x14:formula1>
          <xm:sqref>D61:D152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04207-6AF3-4838-8CFC-4BF03A6951C8}">
  <sheetPr>
    <tabColor theme="5"/>
  </sheetPr>
  <dimension ref="B1:T152"/>
  <sheetViews>
    <sheetView tabSelected="1" zoomScale="70" zoomScaleNormal="70" workbookViewId="0">
      <pane ySplit="3" topLeftCell="A4" activePane="bottomLeft" state="frozen"/>
      <selection pane="bottomLeft" activeCell="M4" sqref="M4:M11"/>
    </sheetView>
  </sheetViews>
  <sheetFormatPr defaultColWidth="8.85546875" defaultRowHeight="18" x14ac:dyDescent="0.35"/>
  <cols>
    <col min="1" max="1" width="3.28515625" style="13" customWidth="1"/>
    <col min="2" max="2" width="9.7109375" style="13" bestFit="1" customWidth="1"/>
    <col min="3" max="3" width="17.5703125" style="13" bestFit="1" customWidth="1"/>
    <col min="4" max="4" width="7.42578125" style="13" customWidth="1"/>
    <col min="5" max="5" width="15.5703125" style="13" customWidth="1"/>
    <col min="6" max="6" width="14.85546875" style="13" customWidth="1"/>
    <col min="7" max="7" width="10.42578125" style="13" bestFit="1" customWidth="1"/>
    <col min="8" max="8" width="9" style="13" bestFit="1" customWidth="1"/>
    <col min="9" max="9" width="11" style="13" customWidth="1"/>
    <col min="10" max="10" width="12.42578125" style="13" customWidth="1"/>
    <col min="11" max="11" width="7.42578125" style="13" customWidth="1"/>
    <col min="12" max="12" width="9" style="13" customWidth="1"/>
    <col min="13" max="13" width="11.140625" style="13" customWidth="1"/>
    <col min="14" max="14" width="7.28515625" style="13" customWidth="1"/>
    <col min="15" max="15" width="18.85546875" style="13" customWidth="1"/>
    <col min="16" max="16" width="8.28515625" style="13" customWidth="1"/>
    <col min="17" max="17" width="6.7109375" style="13" customWidth="1"/>
    <col min="18" max="16384" width="8.85546875" style="13"/>
  </cols>
  <sheetData>
    <row r="1" spans="2:20" x14ac:dyDescent="0.35">
      <c r="G1" s="13">
        <v>100</v>
      </c>
    </row>
    <row r="2" spans="2:20" s="27" customFormat="1" ht="31.9" customHeight="1" x14ac:dyDescent="0.25">
      <c r="C2" s="78" t="s">
        <v>54</v>
      </c>
      <c r="D2" s="79"/>
      <c r="E2" s="80" t="s">
        <v>59</v>
      </c>
      <c r="F2" s="80"/>
      <c r="G2" s="80"/>
      <c r="H2" s="80"/>
      <c r="I2" s="80"/>
      <c r="J2" s="80"/>
      <c r="K2" s="80"/>
      <c r="L2" s="80"/>
      <c r="M2" s="80"/>
      <c r="N2" s="50" t="s">
        <v>76</v>
      </c>
      <c r="O2" s="81" t="s">
        <v>547</v>
      </c>
      <c r="P2" s="82"/>
      <c r="Q2" s="83"/>
    </row>
    <row r="3" spans="2:20" ht="99" customHeight="1" x14ac:dyDescent="0.35">
      <c r="B3" s="56" t="s">
        <v>114</v>
      </c>
      <c r="C3" s="28" t="s">
        <v>55</v>
      </c>
      <c r="D3" s="28" t="s">
        <v>57</v>
      </c>
      <c r="E3" s="48" t="s">
        <v>60</v>
      </c>
      <c r="F3" s="48" t="s">
        <v>62</v>
      </c>
      <c r="G3" s="48" t="s">
        <v>64</v>
      </c>
      <c r="H3" s="48" t="s">
        <v>66</v>
      </c>
      <c r="I3" s="48" t="s">
        <v>68</v>
      </c>
      <c r="J3" s="48" t="s">
        <v>69</v>
      </c>
      <c r="K3" s="48" t="s">
        <v>548</v>
      </c>
      <c r="L3" s="48" t="s">
        <v>71</v>
      </c>
      <c r="M3" s="48" t="s">
        <v>73</v>
      </c>
      <c r="N3" s="51" t="s">
        <v>549</v>
      </c>
      <c r="O3" s="48" t="s">
        <v>79</v>
      </c>
      <c r="P3" s="49" t="s">
        <v>81</v>
      </c>
      <c r="Q3" s="49" t="s">
        <v>83</v>
      </c>
    </row>
    <row r="4" spans="2:20" x14ac:dyDescent="0.35">
      <c r="B4" s="57" t="s">
        <v>118</v>
      </c>
      <c r="C4" s="58">
        <v>15000</v>
      </c>
      <c r="D4" s="57" t="s">
        <v>550</v>
      </c>
      <c r="E4" s="59">
        <v>17200</v>
      </c>
      <c r="F4" s="57">
        <v>0.64</v>
      </c>
      <c r="G4" s="60">
        <v>5</v>
      </c>
      <c r="H4" s="60">
        <v>20</v>
      </c>
      <c r="I4" s="60">
        <v>20</v>
      </c>
      <c r="J4" s="60">
        <v>35</v>
      </c>
      <c r="K4" s="60">
        <v>7</v>
      </c>
      <c r="L4" s="60"/>
      <c r="M4" s="60">
        <v>48</v>
      </c>
      <c r="N4" s="61">
        <v>320</v>
      </c>
      <c r="O4" s="59">
        <v>0.27</v>
      </c>
      <c r="P4" s="62" t="s">
        <v>551</v>
      </c>
      <c r="Q4" s="62" t="s">
        <v>552</v>
      </c>
      <c r="R4"/>
      <c r="S4"/>
    </row>
    <row r="5" spans="2:20" x14ac:dyDescent="0.35">
      <c r="B5" s="57" t="s">
        <v>120</v>
      </c>
      <c r="C5" s="58">
        <v>28000</v>
      </c>
      <c r="D5" s="57" t="s">
        <v>550</v>
      </c>
      <c r="E5" s="59">
        <v>17280</v>
      </c>
      <c r="F5" s="57">
        <v>0.67</v>
      </c>
      <c r="G5" s="60">
        <v>6</v>
      </c>
      <c r="H5" s="60">
        <v>20</v>
      </c>
      <c r="I5" s="60">
        <v>20</v>
      </c>
      <c r="J5" s="60">
        <v>35</v>
      </c>
      <c r="K5" s="60">
        <v>7</v>
      </c>
      <c r="L5" s="60"/>
      <c r="M5" s="60">
        <v>48</v>
      </c>
      <c r="N5" s="61">
        <v>320</v>
      </c>
      <c r="O5" s="59">
        <v>0.27</v>
      </c>
      <c r="P5" s="62" t="s">
        <v>553</v>
      </c>
      <c r="Q5" s="62" t="s">
        <v>554</v>
      </c>
      <c r="R5"/>
      <c r="S5"/>
    </row>
    <row r="6" spans="2:20" x14ac:dyDescent="0.35">
      <c r="B6" s="57" t="s">
        <v>122</v>
      </c>
      <c r="C6" s="58">
        <v>20000</v>
      </c>
      <c r="D6" s="57" t="s">
        <v>550</v>
      </c>
      <c r="E6" s="59">
        <v>17000</v>
      </c>
      <c r="F6" s="57">
        <v>0.624</v>
      </c>
      <c r="G6" s="60">
        <v>6.99</v>
      </c>
      <c r="H6" s="60">
        <v>20</v>
      </c>
      <c r="I6" s="60">
        <v>20</v>
      </c>
      <c r="J6" s="60">
        <v>35</v>
      </c>
      <c r="K6" s="60">
        <v>7</v>
      </c>
      <c r="L6" s="60"/>
      <c r="M6" s="60">
        <v>48</v>
      </c>
      <c r="N6" s="61">
        <v>320</v>
      </c>
      <c r="O6" s="59">
        <v>0.27</v>
      </c>
      <c r="P6" s="62" t="s">
        <v>554</v>
      </c>
      <c r="Q6" s="62" t="s">
        <v>553</v>
      </c>
      <c r="R6"/>
      <c r="S6"/>
    </row>
    <row r="7" spans="2:20" x14ac:dyDescent="0.35">
      <c r="B7" s="57" t="s">
        <v>125</v>
      </c>
      <c r="C7" s="58">
        <v>50000</v>
      </c>
      <c r="D7" s="57" t="s">
        <v>550</v>
      </c>
      <c r="E7" s="59">
        <v>16560</v>
      </c>
      <c r="F7" s="57">
        <v>0.7</v>
      </c>
      <c r="G7" s="60">
        <v>10</v>
      </c>
      <c r="H7" s="60">
        <v>20</v>
      </c>
      <c r="I7" s="60">
        <v>20</v>
      </c>
      <c r="J7" s="60">
        <v>35</v>
      </c>
      <c r="K7" s="60">
        <v>7</v>
      </c>
      <c r="L7" s="60"/>
      <c r="M7" s="60">
        <v>48</v>
      </c>
      <c r="N7" s="61">
        <v>320</v>
      </c>
      <c r="O7" s="59">
        <v>0.27</v>
      </c>
      <c r="P7" s="62" t="s">
        <v>552</v>
      </c>
      <c r="Q7" s="62" t="s">
        <v>555</v>
      </c>
      <c r="R7"/>
      <c r="S7"/>
    </row>
    <row r="8" spans="2:20" x14ac:dyDescent="0.35">
      <c r="B8" s="57" t="s">
        <v>128</v>
      </c>
      <c r="C8" s="58">
        <v>50000</v>
      </c>
      <c r="D8" s="57" t="s">
        <v>550</v>
      </c>
      <c r="E8" s="59">
        <v>18600</v>
      </c>
      <c r="F8" s="57">
        <v>0.7</v>
      </c>
      <c r="G8" s="60">
        <v>6</v>
      </c>
      <c r="H8" s="60">
        <v>20</v>
      </c>
      <c r="I8" s="60">
        <v>20</v>
      </c>
      <c r="J8" s="60">
        <v>35</v>
      </c>
      <c r="K8" s="60">
        <v>7</v>
      </c>
      <c r="L8" s="60"/>
      <c r="M8" s="60">
        <v>48</v>
      </c>
      <c r="N8" s="61">
        <v>320</v>
      </c>
      <c r="O8" s="59">
        <v>0.27</v>
      </c>
      <c r="P8" s="62" t="s">
        <v>556</v>
      </c>
      <c r="Q8" s="62" t="s">
        <v>557</v>
      </c>
      <c r="R8"/>
      <c r="S8"/>
    </row>
    <row r="9" spans="2:20" x14ac:dyDescent="0.35">
      <c r="B9" s="57" t="s">
        <v>131</v>
      </c>
      <c r="C9" s="58">
        <v>50000</v>
      </c>
      <c r="D9" s="57" t="s">
        <v>550</v>
      </c>
      <c r="E9" s="59">
        <v>17300</v>
      </c>
      <c r="F9" s="57">
        <v>0.7</v>
      </c>
      <c r="G9" s="60">
        <v>5.96</v>
      </c>
      <c r="H9" s="60">
        <v>20</v>
      </c>
      <c r="I9" s="60">
        <v>20</v>
      </c>
      <c r="J9" s="60">
        <v>35</v>
      </c>
      <c r="K9" s="60">
        <v>7</v>
      </c>
      <c r="L9" s="60"/>
      <c r="M9" s="60">
        <v>48</v>
      </c>
      <c r="N9" s="61">
        <v>320</v>
      </c>
      <c r="O9" s="59">
        <v>0.27</v>
      </c>
      <c r="P9" s="62" t="s">
        <v>556</v>
      </c>
      <c r="Q9" s="62" t="s">
        <v>557</v>
      </c>
      <c r="R9"/>
      <c r="S9"/>
    </row>
    <row r="10" spans="2:20" x14ac:dyDescent="0.35">
      <c r="B10" s="57" t="s">
        <v>134</v>
      </c>
      <c r="C10" s="58">
        <v>10000</v>
      </c>
      <c r="D10" s="57" t="s">
        <v>550</v>
      </c>
      <c r="E10" s="59">
        <v>17300</v>
      </c>
      <c r="F10" s="57">
        <v>0.7</v>
      </c>
      <c r="G10" s="60">
        <v>10</v>
      </c>
      <c r="H10" s="60">
        <v>20</v>
      </c>
      <c r="I10" s="60">
        <v>20</v>
      </c>
      <c r="J10" s="60">
        <v>35</v>
      </c>
      <c r="K10" s="60">
        <v>7</v>
      </c>
      <c r="L10" s="60"/>
      <c r="M10" s="60">
        <v>48</v>
      </c>
      <c r="N10" s="61">
        <v>320</v>
      </c>
      <c r="O10" s="59">
        <v>0.27</v>
      </c>
      <c r="P10" s="62" t="s">
        <v>558</v>
      </c>
      <c r="Q10" s="62" t="s">
        <v>559</v>
      </c>
      <c r="R10"/>
      <c r="S10"/>
    </row>
    <row r="11" spans="2:20" x14ac:dyDescent="0.35">
      <c r="B11" s="57" t="s">
        <v>137</v>
      </c>
      <c r="C11" s="58">
        <f>2500*160/1000</f>
        <v>400</v>
      </c>
      <c r="D11" s="57" t="s">
        <v>550</v>
      </c>
      <c r="E11" s="59">
        <v>18600</v>
      </c>
      <c r="F11" s="57">
        <v>0.2</v>
      </c>
      <c r="G11" s="60">
        <v>30</v>
      </c>
      <c r="H11" s="60">
        <v>20</v>
      </c>
      <c r="I11" s="60">
        <v>20</v>
      </c>
      <c r="J11" s="60">
        <v>35</v>
      </c>
      <c r="K11" s="60">
        <v>7</v>
      </c>
      <c r="L11" s="60"/>
      <c r="M11" s="60">
        <v>48</v>
      </c>
      <c r="N11" s="61">
        <v>320</v>
      </c>
      <c r="O11" s="59">
        <v>0.27</v>
      </c>
      <c r="P11" s="62" t="s">
        <v>551</v>
      </c>
      <c r="Q11" s="62" t="s">
        <v>552</v>
      </c>
      <c r="R11"/>
      <c r="S11"/>
    </row>
    <row r="12" spans="2:20" x14ac:dyDescent="0.35">
      <c r="B12" s="57" t="s">
        <v>140</v>
      </c>
      <c r="C12" s="58">
        <v>247.27</v>
      </c>
      <c r="D12" s="60"/>
      <c r="E12" s="59">
        <v>2664</v>
      </c>
      <c r="F12" s="57">
        <v>0.23</v>
      </c>
      <c r="G12" s="60">
        <v>80</v>
      </c>
      <c r="H12" s="60">
        <v>13</v>
      </c>
      <c r="I12" s="60">
        <v>10</v>
      </c>
      <c r="J12" s="60">
        <v>25</v>
      </c>
      <c r="K12" s="60"/>
      <c r="L12" s="60"/>
      <c r="M12" s="60"/>
      <c r="N12" s="61">
        <v>0</v>
      </c>
      <c r="O12" s="61">
        <v>0.3</v>
      </c>
      <c r="P12" s="62" t="s">
        <v>559</v>
      </c>
      <c r="Q12" s="62" t="s">
        <v>552</v>
      </c>
      <c r="R12"/>
      <c r="S12"/>
      <c r="T12"/>
    </row>
    <row r="13" spans="2:20" x14ac:dyDescent="0.35">
      <c r="B13" s="57" t="s">
        <v>143</v>
      </c>
      <c r="C13" s="58">
        <v>23355</v>
      </c>
      <c r="D13" s="60"/>
      <c r="E13" s="59">
        <v>2664</v>
      </c>
      <c r="F13" s="57">
        <v>0.23</v>
      </c>
      <c r="G13" s="60">
        <v>80</v>
      </c>
      <c r="H13" s="60">
        <v>13</v>
      </c>
      <c r="I13" s="60">
        <v>10</v>
      </c>
      <c r="J13" s="60">
        <v>25</v>
      </c>
      <c r="K13" s="60"/>
      <c r="L13" s="60"/>
      <c r="M13" s="60"/>
      <c r="N13" s="61">
        <v>0</v>
      </c>
      <c r="O13" s="61">
        <v>0.3</v>
      </c>
      <c r="P13" s="62" t="s">
        <v>560</v>
      </c>
      <c r="Q13" s="62" t="s">
        <v>561</v>
      </c>
      <c r="R13"/>
      <c r="S13"/>
      <c r="T13"/>
    </row>
    <row r="14" spans="2:20" x14ac:dyDescent="0.35">
      <c r="B14" s="57" t="s">
        <v>146</v>
      </c>
      <c r="C14" s="58">
        <v>366.68</v>
      </c>
      <c r="D14" s="60"/>
      <c r="E14" s="59">
        <v>11000</v>
      </c>
      <c r="F14" s="60">
        <v>1.01</v>
      </c>
      <c r="G14" s="60">
        <v>77.25</v>
      </c>
      <c r="H14" s="60">
        <v>19</v>
      </c>
      <c r="I14" s="60">
        <v>16</v>
      </c>
      <c r="J14" s="60">
        <v>20</v>
      </c>
      <c r="K14" s="60"/>
      <c r="L14" s="60"/>
      <c r="M14" s="60">
        <v>36.5</v>
      </c>
      <c r="N14" s="61">
        <v>0</v>
      </c>
      <c r="O14" s="61">
        <v>0.3</v>
      </c>
      <c r="P14" s="62" t="s">
        <v>560</v>
      </c>
      <c r="Q14" s="62" t="s">
        <v>557</v>
      </c>
      <c r="R14"/>
      <c r="S14"/>
      <c r="T14"/>
    </row>
    <row r="15" spans="2:20" x14ac:dyDescent="0.35">
      <c r="B15" s="57" t="s">
        <v>149</v>
      </c>
      <c r="C15" s="58">
        <v>14007.255999999999</v>
      </c>
      <c r="D15" s="60"/>
      <c r="E15" s="59">
        <v>11000</v>
      </c>
      <c r="F15" s="60">
        <v>1.01</v>
      </c>
      <c r="G15" s="60">
        <v>77.25</v>
      </c>
      <c r="H15" s="60">
        <v>19</v>
      </c>
      <c r="I15" s="60">
        <v>16</v>
      </c>
      <c r="J15" s="60">
        <v>20</v>
      </c>
      <c r="K15" s="60"/>
      <c r="L15" s="60"/>
      <c r="M15" s="60">
        <v>36.5</v>
      </c>
      <c r="N15" s="61">
        <v>0</v>
      </c>
      <c r="O15" s="61">
        <v>0.3</v>
      </c>
      <c r="P15" s="62" t="s">
        <v>560</v>
      </c>
      <c r="Q15" s="62" t="s">
        <v>556</v>
      </c>
      <c r="R15"/>
      <c r="S15"/>
      <c r="T15"/>
    </row>
    <row r="16" spans="2:20" x14ac:dyDescent="0.35">
      <c r="B16" s="57" t="s">
        <v>152</v>
      </c>
      <c r="C16" s="63">
        <v>323.60000000000002</v>
      </c>
      <c r="D16" s="60"/>
      <c r="E16" s="59">
        <v>11000</v>
      </c>
      <c r="F16" s="60">
        <v>1.01</v>
      </c>
      <c r="G16" s="60">
        <v>77.25</v>
      </c>
      <c r="H16" s="60">
        <v>19</v>
      </c>
      <c r="I16" s="60">
        <v>16</v>
      </c>
      <c r="J16" s="60">
        <v>20</v>
      </c>
      <c r="K16" s="60"/>
      <c r="L16" s="60"/>
      <c r="M16" s="60">
        <v>36.5</v>
      </c>
      <c r="N16" s="61">
        <v>0</v>
      </c>
      <c r="O16" s="61">
        <v>0.3</v>
      </c>
      <c r="P16" s="62" t="s">
        <v>558</v>
      </c>
      <c r="Q16" s="62" t="s">
        <v>561</v>
      </c>
    </row>
    <row r="17" spans="2:17" x14ac:dyDescent="0.35">
      <c r="B17" s="57" t="s">
        <v>155</v>
      </c>
      <c r="C17" s="63">
        <v>2829.2460000000001</v>
      </c>
      <c r="D17" s="60"/>
      <c r="E17" s="59">
        <v>11000</v>
      </c>
      <c r="F17" s="60">
        <v>1.01</v>
      </c>
      <c r="G17" s="60">
        <v>77.25</v>
      </c>
      <c r="H17" s="60">
        <v>19</v>
      </c>
      <c r="I17" s="60">
        <v>16</v>
      </c>
      <c r="J17" s="60">
        <v>20</v>
      </c>
      <c r="K17" s="60"/>
      <c r="L17" s="60"/>
      <c r="M17" s="60">
        <v>36.5</v>
      </c>
      <c r="N17" s="61">
        <v>0</v>
      </c>
      <c r="O17" s="61">
        <v>0.3</v>
      </c>
      <c r="P17" s="62" t="s">
        <v>559</v>
      </c>
      <c r="Q17" s="62" t="s">
        <v>552</v>
      </c>
    </row>
    <row r="18" spans="2:17" x14ac:dyDescent="0.35">
      <c r="B18" s="57" t="s">
        <v>158</v>
      </c>
      <c r="C18" s="63">
        <v>1435.24</v>
      </c>
      <c r="D18" s="60"/>
      <c r="E18" s="59">
        <v>11000</v>
      </c>
      <c r="F18" s="60">
        <v>1.01</v>
      </c>
      <c r="G18" s="60">
        <v>77.25</v>
      </c>
      <c r="H18" s="60">
        <v>19</v>
      </c>
      <c r="I18" s="60">
        <v>16</v>
      </c>
      <c r="J18" s="60">
        <v>20</v>
      </c>
      <c r="K18" s="60"/>
      <c r="L18" s="60"/>
      <c r="M18" s="60">
        <v>36.5</v>
      </c>
      <c r="N18" s="61">
        <v>0</v>
      </c>
      <c r="O18" s="61">
        <v>0.3</v>
      </c>
      <c r="P18" s="62" t="s">
        <v>558</v>
      </c>
      <c r="Q18" s="62" t="s">
        <v>562</v>
      </c>
    </row>
    <row r="19" spans="2:17" x14ac:dyDescent="0.35">
      <c r="B19" s="57" t="s">
        <v>161</v>
      </c>
      <c r="C19" s="63">
        <v>374.88</v>
      </c>
      <c r="D19" s="60"/>
      <c r="E19" s="59">
        <v>11000</v>
      </c>
      <c r="F19" s="60">
        <v>1.01</v>
      </c>
      <c r="G19" s="60">
        <v>77.25</v>
      </c>
      <c r="H19" s="60">
        <v>19</v>
      </c>
      <c r="I19" s="60">
        <v>16</v>
      </c>
      <c r="J19" s="60">
        <v>20</v>
      </c>
      <c r="K19" s="60"/>
      <c r="L19" s="60"/>
      <c r="M19" s="60">
        <v>36.5</v>
      </c>
      <c r="N19" s="61">
        <v>0</v>
      </c>
      <c r="O19" s="61">
        <v>0.3</v>
      </c>
      <c r="P19" s="62" t="s">
        <v>558</v>
      </c>
      <c r="Q19" s="62" t="s">
        <v>562</v>
      </c>
    </row>
    <row r="20" spans="2:17" x14ac:dyDescent="0.35">
      <c r="B20" s="57" t="s">
        <v>164</v>
      </c>
      <c r="C20" s="63">
        <v>401</v>
      </c>
      <c r="D20" s="60"/>
      <c r="E20" s="59">
        <v>11000</v>
      </c>
      <c r="F20" s="60">
        <v>1.01</v>
      </c>
      <c r="G20" s="60">
        <v>77.25</v>
      </c>
      <c r="H20" s="60">
        <v>19</v>
      </c>
      <c r="I20" s="60">
        <v>16</v>
      </c>
      <c r="J20" s="60">
        <v>20</v>
      </c>
      <c r="K20" s="60"/>
      <c r="L20" s="60"/>
      <c r="M20" s="60">
        <v>36.5</v>
      </c>
      <c r="N20" s="61">
        <v>0</v>
      </c>
      <c r="O20" s="61">
        <v>0.3</v>
      </c>
      <c r="P20" s="62" t="s">
        <v>554</v>
      </c>
      <c r="Q20" s="62" t="s">
        <v>553</v>
      </c>
    </row>
    <row r="21" spans="2:17" x14ac:dyDescent="0.35">
      <c r="B21" s="57" t="s">
        <v>167</v>
      </c>
      <c r="C21" s="63">
        <v>322.60000000000002</v>
      </c>
      <c r="D21" s="60"/>
      <c r="E21" s="59">
        <v>11000</v>
      </c>
      <c r="F21" s="60">
        <v>1.01</v>
      </c>
      <c r="G21" s="60">
        <v>77.25</v>
      </c>
      <c r="H21" s="60">
        <v>19</v>
      </c>
      <c r="I21" s="60">
        <v>16</v>
      </c>
      <c r="J21" s="60">
        <v>20</v>
      </c>
      <c r="K21" s="60"/>
      <c r="L21" s="60"/>
      <c r="M21" s="60">
        <v>36.5</v>
      </c>
      <c r="N21" s="61">
        <v>0</v>
      </c>
      <c r="O21" s="61">
        <v>0.3</v>
      </c>
      <c r="P21" s="62" t="s">
        <v>553</v>
      </c>
      <c r="Q21" s="62" t="s">
        <v>554</v>
      </c>
    </row>
    <row r="22" spans="2:17" x14ac:dyDescent="0.35">
      <c r="B22" s="57" t="s">
        <v>169</v>
      </c>
      <c r="C22" s="63">
        <v>14354.71</v>
      </c>
      <c r="D22" s="60"/>
      <c r="E22" s="59">
        <v>11000</v>
      </c>
      <c r="F22" s="60">
        <v>1.01</v>
      </c>
      <c r="G22" s="60">
        <v>77.25</v>
      </c>
      <c r="H22" s="60">
        <v>19</v>
      </c>
      <c r="I22" s="60">
        <v>16</v>
      </c>
      <c r="J22" s="60">
        <v>20</v>
      </c>
      <c r="K22" s="60"/>
      <c r="L22" s="60"/>
      <c r="M22" s="60">
        <v>36.5</v>
      </c>
      <c r="N22" s="61">
        <v>0</v>
      </c>
      <c r="O22" s="61">
        <v>0.3</v>
      </c>
      <c r="P22" s="62" t="s">
        <v>560</v>
      </c>
      <c r="Q22" s="62" t="s">
        <v>556</v>
      </c>
    </row>
    <row r="23" spans="2:17" x14ac:dyDescent="0.35">
      <c r="B23" s="57" t="s">
        <v>172</v>
      </c>
      <c r="C23" s="63">
        <v>702</v>
      </c>
      <c r="D23" s="60"/>
      <c r="E23" s="59">
        <v>11000</v>
      </c>
      <c r="F23" s="60">
        <v>1.01</v>
      </c>
      <c r="G23" s="60">
        <v>77.25</v>
      </c>
      <c r="H23" s="60">
        <v>19</v>
      </c>
      <c r="I23" s="60">
        <v>16</v>
      </c>
      <c r="J23" s="60">
        <v>20</v>
      </c>
      <c r="K23" s="60"/>
      <c r="L23" s="60"/>
      <c r="M23" s="60">
        <v>36.5</v>
      </c>
      <c r="N23" s="61">
        <v>0</v>
      </c>
      <c r="O23" s="61">
        <v>0.3</v>
      </c>
      <c r="P23" s="62" t="s">
        <v>560</v>
      </c>
      <c r="Q23" s="62" t="s">
        <v>557</v>
      </c>
    </row>
    <row r="24" spans="2:17" x14ac:dyDescent="0.35">
      <c r="B24" s="57" t="s">
        <v>175</v>
      </c>
      <c r="C24" s="63">
        <v>472.07</v>
      </c>
      <c r="D24" s="60"/>
      <c r="E24" s="59">
        <v>11000</v>
      </c>
      <c r="F24" s="60">
        <v>1.01</v>
      </c>
      <c r="G24" s="60">
        <v>77.25</v>
      </c>
      <c r="H24" s="60">
        <v>19</v>
      </c>
      <c r="I24" s="60">
        <v>16</v>
      </c>
      <c r="J24" s="60">
        <v>20</v>
      </c>
      <c r="K24" s="60"/>
      <c r="L24" s="60"/>
      <c r="M24" s="60">
        <v>36.5</v>
      </c>
      <c r="N24" s="61">
        <v>0</v>
      </c>
      <c r="O24" s="61">
        <v>0.3</v>
      </c>
      <c r="P24" s="62" t="s">
        <v>554</v>
      </c>
      <c r="Q24" s="62" t="s">
        <v>553</v>
      </c>
    </row>
    <row r="25" spans="2:17" x14ac:dyDescent="0.35">
      <c r="B25" s="57" t="s">
        <v>178</v>
      </c>
      <c r="C25" s="63">
        <v>427.17</v>
      </c>
      <c r="D25" s="60"/>
      <c r="E25" s="59">
        <v>11000</v>
      </c>
      <c r="F25" s="60">
        <v>1.01</v>
      </c>
      <c r="G25" s="60">
        <v>77.25</v>
      </c>
      <c r="H25" s="60">
        <v>19</v>
      </c>
      <c r="I25" s="60">
        <v>16</v>
      </c>
      <c r="J25" s="60">
        <v>20</v>
      </c>
      <c r="K25" s="60"/>
      <c r="L25" s="60"/>
      <c r="M25" s="60">
        <v>36.5</v>
      </c>
      <c r="N25" s="61">
        <v>0</v>
      </c>
      <c r="O25" s="61">
        <v>0.3</v>
      </c>
      <c r="P25" s="62" t="s">
        <v>554</v>
      </c>
      <c r="Q25" s="62" t="s">
        <v>553</v>
      </c>
    </row>
    <row r="26" spans="2:17" x14ac:dyDescent="0.35">
      <c r="B26" s="57" t="s">
        <v>181</v>
      </c>
      <c r="C26" s="63">
        <v>2149.58</v>
      </c>
      <c r="D26" s="60"/>
      <c r="E26" s="59">
        <v>11000</v>
      </c>
      <c r="F26" s="60">
        <v>1.01</v>
      </c>
      <c r="G26" s="60">
        <v>77.25</v>
      </c>
      <c r="H26" s="60">
        <v>19</v>
      </c>
      <c r="I26" s="60">
        <v>16</v>
      </c>
      <c r="J26" s="60">
        <v>20</v>
      </c>
      <c r="K26" s="60"/>
      <c r="L26" s="60"/>
      <c r="M26" s="60">
        <v>36.5</v>
      </c>
      <c r="N26" s="61">
        <v>0</v>
      </c>
      <c r="O26" s="61">
        <v>0.3</v>
      </c>
      <c r="P26" s="62" t="s">
        <v>552</v>
      </c>
      <c r="Q26" s="62" t="s">
        <v>551</v>
      </c>
    </row>
    <row r="27" spans="2:17" x14ac:dyDescent="0.35">
      <c r="B27" s="57" t="s">
        <v>184</v>
      </c>
      <c r="C27" s="64">
        <v>1250.58</v>
      </c>
      <c r="D27" s="60"/>
      <c r="E27" s="59">
        <v>11000</v>
      </c>
      <c r="F27" s="60">
        <v>1.01</v>
      </c>
      <c r="G27" s="60">
        <v>77.25</v>
      </c>
      <c r="H27" s="60">
        <v>19</v>
      </c>
      <c r="I27" s="60">
        <v>16</v>
      </c>
      <c r="J27" s="60">
        <v>20</v>
      </c>
      <c r="K27" s="60"/>
      <c r="L27" s="60"/>
      <c r="M27" s="60">
        <v>36.5</v>
      </c>
      <c r="N27" s="61">
        <v>0</v>
      </c>
      <c r="O27" s="61">
        <v>0.3</v>
      </c>
      <c r="P27" s="62" t="s">
        <v>556</v>
      </c>
      <c r="Q27" s="62" t="s">
        <v>560</v>
      </c>
    </row>
    <row r="28" spans="2:17" x14ac:dyDescent="0.35">
      <c r="B28" s="57" t="s">
        <v>187</v>
      </c>
      <c r="C28" s="64">
        <v>471.87799999999999</v>
      </c>
      <c r="D28" s="60"/>
      <c r="E28" s="59">
        <v>11000</v>
      </c>
      <c r="F28" s="60">
        <v>1.01</v>
      </c>
      <c r="G28" s="60">
        <v>77.25</v>
      </c>
      <c r="H28" s="60">
        <v>19</v>
      </c>
      <c r="I28" s="60">
        <v>16</v>
      </c>
      <c r="J28" s="60">
        <v>20</v>
      </c>
      <c r="K28" s="60"/>
      <c r="L28" s="60"/>
      <c r="M28" s="60">
        <v>36.5</v>
      </c>
      <c r="N28" s="61">
        <v>0</v>
      </c>
      <c r="O28" s="61">
        <v>0.3</v>
      </c>
      <c r="P28" s="62" t="s">
        <v>555</v>
      </c>
      <c r="Q28" s="62" t="s">
        <v>563</v>
      </c>
    </row>
    <row r="29" spans="2:17" x14ac:dyDescent="0.35">
      <c r="B29" s="57" t="s">
        <v>190</v>
      </c>
      <c r="C29" s="64">
        <v>664</v>
      </c>
      <c r="D29" s="60"/>
      <c r="E29" s="59">
        <v>11000</v>
      </c>
      <c r="F29" s="60">
        <v>1.01</v>
      </c>
      <c r="G29" s="60">
        <v>77.25</v>
      </c>
      <c r="H29" s="60">
        <v>19</v>
      </c>
      <c r="I29" s="60">
        <v>16</v>
      </c>
      <c r="J29" s="60">
        <v>20</v>
      </c>
      <c r="K29" s="60"/>
      <c r="L29" s="60"/>
      <c r="M29" s="60">
        <v>36.5</v>
      </c>
      <c r="N29" s="61">
        <v>0</v>
      </c>
      <c r="O29" s="61">
        <v>0.3</v>
      </c>
      <c r="P29" s="62" t="s">
        <v>562</v>
      </c>
      <c r="Q29" s="62" t="s">
        <v>558</v>
      </c>
    </row>
    <row r="30" spans="2:17" x14ac:dyDescent="0.35">
      <c r="B30" s="57" t="s">
        <v>193</v>
      </c>
      <c r="C30" s="64">
        <v>689.40000000000009</v>
      </c>
      <c r="D30" s="60"/>
      <c r="E30" s="59">
        <v>11000</v>
      </c>
      <c r="F30" s="60">
        <v>1.01</v>
      </c>
      <c r="G30" s="60">
        <v>77.25</v>
      </c>
      <c r="H30" s="60">
        <v>19</v>
      </c>
      <c r="I30" s="60">
        <v>16</v>
      </c>
      <c r="J30" s="60">
        <v>20</v>
      </c>
      <c r="K30" s="60"/>
      <c r="L30" s="60"/>
      <c r="M30" s="60">
        <v>36.5</v>
      </c>
      <c r="N30" s="61">
        <v>0</v>
      </c>
      <c r="O30" s="61">
        <v>0.3</v>
      </c>
      <c r="P30" s="62" t="s">
        <v>562</v>
      </c>
      <c r="Q30" s="62" t="s">
        <v>558</v>
      </c>
    </row>
    <row r="31" spans="2:17" x14ac:dyDescent="0.35">
      <c r="B31" s="57" t="s">
        <v>196</v>
      </c>
      <c r="C31" s="64">
        <v>410.87799999999999</v>
      </c>
      <c r="D31" s="60"/>
      <c r="E31" s="59">
        <v>11000</v>
      </c>
      <c r="F31" s="60">
        <v>1.01</v>
      </c>
      <c r="G31" s="60">
        <v>77.25</v>
      </c>
      <c r="H31" s="60">
        <v>19</v>
      </c>
      <c r="I31" s="60">
        <v>16</v>
      </c>
      <c r="J31" s="60">
        <v>20</v>
      </c>
      <c r="K31" s="60"/>
      <c r="L31" s="60"/>
      <c r="M31" s="60">
        <v>36.5</v>
      </c>
      <c r="N31" s="61">
        <v>0</v>
      </c>
      <c r="O31" s="61">
        <v>0.3</v>
      </c>
      <c r="P31" s="62" t="s">
        <v>556</v>
      </c>
      <c r="Q31" s="62" t="s">
        <v>557</v>
      </c>
    </row>
    <row r="32" spans="2:17" x14ac:dyDescent="0.35">
      <c r="B32" s="57" t="s">
        <v>199</v>
      </c>
      <c r="C32" s="64">
        <v>346.17500000000001</v>
      </c>
      <c r="D32" s="60"/>
      <c r="E32" s="59">
        <v>11000</v>
      </c>
      <c r="F32" s="60">
        <v>1.01</v>
      </c>
      <c r="G32" s="60">
        <v>77.25</v>
      </c>
      <c r="H32" s="60">
        <v>19</v>
      </c>
      <c r="I32" s="60">
        <v>16</v>
      </c>
      <c r="J32" s="60">
        <v>20</v>
      </c>
      <c r="K32" s="60"/>
      <c r="L32" s="60"/>
      <c r="M32" s="60">
        <v>36.5</v>
      </c>
      <c r="N32" s="61">
        <v>0</v>
      </c>
      <c r="O32" s="61">
        <v>0.3</v>
      </c>
      <c r="P32" s="62" t="s">
        <v>561</v>
      </c>
      <c r="Q32" s="62" t="s">
        <v>558</v>
      </c>
    </row>
    <row r="33" spans="2:17" x14ac:dyDescent="0.35">
      <c r="B33" s="57" t="s">
        <v>202</v>
      </c>
      <c r="C33" s="64">
        <v>338.30799999999999</v>
      </c>
      <c r="D33" s="60"/>
      <c r="E33" s="59">
        <v>11000</v>
      </c>
      <c r="F33" s="60">
        <v>1.01</v>
      </c>
      <c r="G33" s="60">
        <v>77.25</v>
      </c>
      <c r="H33" s="60">
        <v>19</v>
      </c>
      <c r="I33" s="60">
        <v>16</v>
      </c>
      <c r="J33" s="60">
        <v>20</v>
      </c>
      <c r="K33" s="60"/>
      <c r="L33" s="60"/>
      <c r="M33" s="60">
        <v>36.5</v>
      </c>
      <c r="N33" s="61">
        <v>0</v>
      </c>
      <c r="O33" s="61">
        <v>0.3</v>
      </c>
      <c r="P33" s="62" t="s">
        <v>559</v>
      </c>
      <c r="Q33" s="62" t="s">
        <v>562</v>
      </c>
    </row>
    <row r="34" spans="2:17" x14ac:dyDescent="0.35">
      <c r="B34" s="57" t="s">
        <v>205</v>
      </c>
      <c r="C34" s="64">
        <v>2227.0199999999995</v>
      </c>
      <c r="D34" s="60"/>
      <c r="E34" s="59">
        <v>11000</v>
      </c>
      <c r="F34" s="60">
        <v>1.01</v>
      </c>
      <c r="G34" s="60">
        <v>77.25</v>
      </c>
      <c r="H34" s="60">
        <v>19</v>
      </c>
      <c r="I34" s="60">
        <v>16</v>
      </c>
      <c r="J34" s="60">
        <v>20</v>
      </c>
      <c r="K34" s="60"/>
      <c r="L34" s="60"/>
      <c r="M34" s="60">
        <v>36.5</v>
      </c>
      <c r="N34" s="61">
        <v>0</v>
      </c>
      <c r="O34" s="61">
        <v>0.3</v>
      </c>
      <c r="P34" s="62" t="s">
        <v>555</v>
      </c>
      <c r="Q34" s="62" t="s">
        <v>553</v>
      </c>
    </row>
    <row r="35" spans="2:17" x14ac:dyDescent="0.35">
      <c r="B35" s="57" t="s">
        <v>208</v>
      </c>
      <c r="C35" s="64">
        <v>51165.636999999995</v>
      </c>
      <c r="D35" s="60"/>
      <c r="E35" s="59">
        <v>11000</v>
      </c>
      <c r="F35" s="60">
        <v>1.01</v>
      </c>
      <c r="G35" s="60">
        <v>77.25</v>
      </c>
      <c r="H35" s="60">
        <v>19</v>
      </c>
      <c r="I35" s="60">
        <v>16</v>
      </c>
      <c r="J35" s="60">
        <v>20</v>
      </c>
      <c r="K35" s="60"/>
      <c r="L35" s="60"/>
      <c r="M35" s="60">
        <v>36.5</v>
      </c>
      <c r="N35" s="61">
        <v>0</v>
      </c>
      <c r="O35" s="61">
        <v>0.3</v>
      </c>
      <c r="P35" s="62" t="s">
        <v>559</v>
      </c>
      <c r="Q35" s="62" t="s">
        <v>552</v>
      </c>
    </row>
    <row r="36" spans="2:17" x14ac:dyDescent="0.35">
      <c r="B36" s="57" t="s">
        <v>211</v>
      </c>
      <c r="C36" s="64">
        <v>2957.63</v>
      </c>
      <c r="D36" s="60"/>
      <c r="E36" s="59">
        <v>11000</v>
      </c>
      <c r="F36" s="60">
        <v>1.01</v>
      </c>
      <c r="G36" s="60">
        <v>77.25</v>
      </c>
      <c r="H36" s="60">
        <v>19</v>
      </c>
      <c r="I36" s="60">
        <v>16</v>
      </c>
      <c r="J36" s="60">
        <v>20</v>
      </c>
      <c r="K36" s="60"/>
      <c r="L36" s="60"/>
      <c r="M36" s="60">
        <v>36.5</v>
      </c>
      <c r="N36" s="61">
        <v>0</v>
      </c>
      <c r="O36" s="61">
        <v>0.3</v>
      </c>
      <c r="P36" s="62" t="s">
        <v>559</v>
      </c>
      <c r="Q36" s="62" t="s">
        <v>552</v>
      </c>
    </row>
    <row r="37" spans="2:17" x14ac:dyDescent="0.35">
      <c r="B37" s="57" t="s">
        <v>214</v>
      </c>
      <c r="C37" s="64">
        <v>415.46</v>
      </c>
      <c r="D37" s="60"/>
      <c r="E37" s="59">
        <v>11000</v>
      </c>
      <c r="F37" s="60">
        <v>1.01</v>
      </c>
      <c r="G37" s="60">
        <v>77.25</v>
      </c>
      <c r="H37" s="60">
        <v>19</v>
      </c>
      <c r="I37" s="60">
        <v>16</v>
      </c>
      <c r="J37" s="60">
        <v>20</v>
      </c>
      <c r="K37" s="60"/>
      <c r="L37" s="60"/>
      <c r="M37" s="60">
        <v>36.5</v>
      </c>
      <c r="N37" s="61">
        <v>0</v>
      </c>
      <c r="O37" s="61">
        <v>0.3</v>
      </c>
      <c r="P37" s="62" t="s">
        <v>559</v>
      </c>
      <c r="Q37" s="62" t="s">
        <v>552</v>
      </c>
    </row>
    <row r="38" spans="2:17" x14ac:dyDescent="0.35">
      <c r="B38" s="57" t="s">
        <v>217</v>
      </c>
      <c r="C38" s="64">
        <v>3833.4</v>
      </c>
      <c r="D38" s="60"/>
      <c r="E38" s="59">
        <v>14000</v>
      </c>
      <c r="F38" s="60">
        <v>1.01</v>
      </c>
      <c r="G38" s="60">
        <v>35</v>
      </c>
      <c r="H38" s="60"/>
      <c r="I38" s="60"/>
      <c r="J38" s="60"/>
      <c r="K38" s="60"/>
      <c r="L38" s="60"/>
      <c r="M38" s="60"/>
      <c r="N38" s="61">
        <v>0</v>
      </c>
      <c r="O38" s="61">
        <v>0.3</v>
      </c>
      <c r="P38" s="62" t="s">
        <v>559</v>
      </c>
      <c r="Q38" s="62" t="s">
        <v>552</v>
      </c>
    </row>
    <row r="39" spans="2:17" x14ac:dyDescent="0.35">
      <c r="B39" s="57" t="s">
        <v>220</v>
      </c>
      <c r="C39" s="64">
        <v>6727.23</v>
      </c>
      <c r="D39" s="60"/>
      <c r="E39" s="59">
        <v>14000</v>
      </c>
      <c r="F39" s="60">
        <v>1.01</v>
      </c>
      <c r="G39" s="60">
        <v>35</v>
      </c>
      <c r="H39" s="60"/>
      <c r="I39" s="60"/>
      <c r="J39" s="60"/>
      <c r="K39" s="60"/>
      <c r="L39" s="60"/>
      <c r="M39" s="60"/>
      <c r="N39" s="61">
        <v>0</v>
      </c>
      <c r="O39" s="61">
        <v>0.3</v>
      </c>
      <c r="P39" s="62" t="s">
        <v>560</v>
      </c>
      <c r="Q39" s="62" t="s">
        <v>556</v>
      </c>
    </row>
    <row r="40" spans="2:17" x14ac:dyDescent="0.35">
      <c r="B40" s="57" t="s">
        <v>223</v>
      </c>
      <c r="C40" s="64">
        <v>1100</v>
      </c>
      <c r="D40" s="60"/>
      <c r="E40" s="59">
        <v>14000</v>
      </c>
      <c r="F40" s="60">
        <v>1.01</v>
      </c>
      <c r="G40" s="60">
        <v>35</v>
      </c>
      <c r="H40" s="60"/>
      <c r="I40" s="60"/>
      <c r="J40" s="60"/>
      <c r="K40" s="60"/>
      <c r="L40" s="60"/>
      <c r="M40" s="60"/>
      <c r="N40" s="61">
        <v>0</v>
      </c>
      <c r="O40" s="61">
        <v>0.3</v>
      </c>
      <c r="P40" s="62" t="s">
        <v>555</v>
      </c>
      <c r="Q40" s="62" t="s">
        <v>563</v>
      </c>
    </row>
    <row r="41" spans="2:17" x14ac:dyDescent="0.35">
      <c r="B41" s="57" t="s">
        <v>226</v>
      </c>
      <c r="C41" s="64">
        <v>43678.3</v>
      </c>
      <c r="D41" s="60"/>
      <c r="E41" s="59">
        <v>14000</v>
      </c>
      <c r="F41" s="60">
        <v>1.01</v>
      </c>
      <c r="G41" s="60">
        <v>15</v>
      </c>
      <c r="H41" s="60"/>
      <c r="I41" s="60"/>
      <c r="J41" s="60"/>
      <c r="K41" s="60"/>
      <c r="L41" s="60"/>
      <c r="M41" s="60"/>
      <c r="N41" s="61">
        <v>0</v>
      </c>
      <c r="O41" s="61">
        <v>0.3</v>
      </c>
      <c r="P41" s="62" t="s">
        <v>554</v>
      </c>
      <c r="Q41" s="62" t="s">
        <v>553</v>
      </c>
    </row>
    <row r="42" spans="2:17" x14ac:dyDescent="0.35">
      <c r="B42" s="57" t="s">
        <v>229</v>
      </c>
      <c r="C42" s="64">
        <v>15298.977999999999</v>
      </c>
      <c r="D42" s="60"/>
      <c r="E42" s="59">
        <v>14000</v>
      </c>
      <c r="F42" s="60">
        <v>1.01</v>
      </c>
      <c r="G42" s="60">
        <v>35</v>
      </c>
      <c r="H42" s="60"/>
      <c r="I42" s="60"/>
      <c r="J42" s="60"/>
      <c r="K42" s="60"/>
      <c r="L42" s="60"/>
      <c r="M42" s="60"/>
      <c r="N42" s="61">
        <v>0</v>
      </c>
      <c r="O42" s="61">
        <v>0.3</v>
      </c>
      <c r="P42" s="62" t="s">
        <v>559</v>
      </c>
      <c r="Q42" s="62" t="s">
        <v>552</v>
      </c>
    </row>
    <row r="43" spans="2:17" x14ac:dyDescent="0.35">
      <c r="B43" s="57" t="s">
        <v>232</v>
      </c>
      <c r="C43" s="58">
        <f>2000*800/1000</f>
        <v>1600</v>
      </c>
      <c r="D43" s="57" t="s">
        <v>550</v>
      </c>
      <c r="E43" s="59">
        <v>14000</v>
      </c>
      <c r="F43" s="60">
        <v>1.01</v>
      </c>
      <c r="G43" s="60">
        <v>35</v>
      </c>
      <c r="H43" s="60"/>
      <c r="I43" s="60"/>
      <c r="J43" s="60"/>
      <c r="K43" s="60"/>
      <c r="L43" s="60"/>
      <c r="M43" s="60"/>
      <c r="N43" s="61">
        <v>0</v>
      </c>
      <c r="O43" s="61">
        <v>0.3</v>
      </c>
      <c r="P43" s="62" t="s">
        <v>553</v>
      </c>
      <c r="Q43" s="62" t="s">
        <v>554</v>
      </c>
    </row>
    <row r="44" spans="2:17" x14ac:dyDescent="0.35">
      <c r="B44" s="57" t="s">
        <v>235</v>
      </c>
      <c r="C44" s="58">
        <v>6116.18</v>
      </c>
      <c r="D44" s="57" t="s">
        <v>564</v>
      </c>
      <c r="E44" s="59">
        <v>14000</v>
      </c>
      <c r="F44" s="60">
        <v>1.01</v>
      </c>
      <c r="G44" s="60">
        <v>35</v>
      </c>
      <c r="H44" s="60"/>
      <c r="I44" s="60"/>
      <c r="J44" s="60"/>
      <c r="K44" s="60"/>
      <c r="L44" s="60"/>
      <c r="M44" s="60"/>
      <c r="N44" s="61">
        <v>0</v>
      </c>
      <c r="O44" s="61">
        <v>0.3</v>
      </c>
      <c r="P44" s="62" t="s">
        <v>560</v>
      </c>
      <c r="Q44" s="62" t="s">
        <v>556</v>
      </c>
    </row>
    <row r="45" spans="2:17" x14ac:dyDescent="0.35">
      <c r="B45" s="57" t="s">
        <v>238</v>
      </c>
      <c r="C45" s="58">
        <v>70000</v>
      </c>
      <c r="D45" s="57" t="s">
        <v>550</v>
      </c>
      <c r="E45" s="20">
        <v>12000</v>
      </c>
      <c r="F45" s="60"/>
      <c r="G45" s="60">
        <v>35</v>
      </c>
      <c r="H45" s="60"/>
      <c r="I45" s="60"/>
      <c r="J45" s="60"/>
      <c r="K45" s="60"/>
      <c r="L45" s="60"/>
      <c r="M45" s="60">
        <v>47.42</v>
      </c>
      <c r="N45" s="59"/>
      <c r="O45" s="59"/>
      <c r="P45" s="62" t="s">
        <v>556</v>
      </c>
      <c r="Q45" s="62" t="s">
        <v>557</v>
      </c>
    </row>
    <row r="46" spans="2:17" x14ac:dyDescent="0.35">
      <c r="B46" s="57" t="s">
        <v>241</v>
      </c>
      <c r="C46" s="58">
        <v>100000</v>
      </c>
      <c r="D46" s="57" t="s">
        <v>550</v>
      </c>
      <c r="E46" s="20">
        <v>12000</v>
      </c>
      <c r="F46" s="60"/>
      <c r="G46" s="60">
        <v>35</v>
      </c>
      <c r="H46" s="60"/>
      <c r="I46" s="60"/>
      <c r="J46" s="60"/>
      <c r="K46" s="60"/>
      <c r="L46" s="60"/>
      <c r="M46" s="60">
        <v>47.42</v>
      </c>
      <c r="N46" s="59"/>
      <c r="O46" s="59"/>
      <c r="P46" s="62" t="s">
        <v>551</v>
      </c>
      <c r="Q46" s="62" t="s">
        <v>561</v>
      </c>
    </row>
    <row r="47" spans="2:17" x14ac:dyDescent="0.35">
      <c r="B47" s="57" t="s">
        <v>243</v>
      </c>
      <c r="C47" s="58">
        <v>43000</v>
      </c>
      <c r="D47" s="57" t="s">
        <v>550</v>
      </c>
      <c r="E47" s="20">
        <v>12000</v>
      </c>
      <c r="F47" s="60"/>
      <c r="G47" s="60">
        <v>35</v>
      </c>
      <c r="H47" s="60"/>
      <c r="I47" s="60"/>
      <c r="J47" s="60"/>
      <c r="K47" s="60"/>
      <c r="L47" s="60"/>
      <c r="M47" s="60">
        <v>47.42</v>
      </c>
      <c r="N47" s="59"/>
      <c r="O47" s="59"/>
      <c r="P47" s="62" t="s">
        <v>560</v>
      </c>
      <c r="Q47" s="62" t="s">
        <v>556</v>
      </c>
    </row>
    <row r="48" spans="2:17" x14ac:dyDescent="0.35">
      <c r="B48" s="57" t="s">
        <v>245</v>
      </c>
      <c r="C48" s="58">
        <v>65000</v>
      </c>
      <c r="D48" s="57" t="s">
        <v>550</v>
      </c>
      <c r="E48" s="20">
        <v>12000</v>
      </c>
      <c r="F48" s="60"/>
      <c r="G48" s="60">
        <v>35</v>
      </c>
      <c r="H48" s="60"/>
      <c r="I48" s="60"/>
      <c r="J48" s="60"/>
      <c r="K48" s="60"/>
      <c r="L48" s="60"/>
      <c r="M48" s="60">
        <v>47.42</v>
      </c>
      <c r="N48" s="59"/>
      <c r="O48" s="59"/>
      <c r="P48" s="62" t="s">
        <v>560</v>
      </c>
      <c r="Q48" s="62" t="s">
        <v>556</v>
      </c>
    </row>
    <row r="49" spans="2:17" x14ac:dyDescent="0.35">
      <c r="B49" s="57" t="s">
        <v>247</v>
      </c>
      <c r="C49" s="58">
        <v>26000</v>
      </c>
      <c r="D49" s="57" t="s">
        <v>550</v>
      </c>
      <c r="E49" s="20">
        <v>12000</v>
      </c>
      <c r="F49" s="60"/>
      <c r="G49" s="60">
        <v>35</v>
      </c>
      <c r="H49" s="60"/>
      <c r="I49" s="60"/>
      <c r="J49" s="60"/>
      <c r="K49" s="60"/>
      <c r="L49" s="60"/>
      <c r="M49" s="60">
        <v>47.42</v>
      </c>
      <c r="N49" s="59"/>
      <c r="O49" s="59"/>
      <c r="P49" s="62" t="s">
        <v>561</v>
      </c>
      <c r="Q49" s="62" t="s">
        <v>551</v>
      </c>
    </row>
    <row r="50" spans="2:17" x14ac:dyDescent="0.35">
      <c r="B50" s="57" t="s">
        <v>249</v>
      </c>
      <c r="C50" s="58">
        <v>59000</v>
      </c>
      <c r="D50" s="57" t="s">
        <v>550</v>
      </c>
      <c r="E50" s="20">
        <v>12000</v>
      </c>
      <c r="F50" s="60"/>
      <c r="G50" s="60">
        <v>35</v>
      </c>
      <c r="H50" s="60"/>
      <c r="I50" s="60"/>
      <c r="J50" s="60"/>
      <c r="K50" s="60"/>
      <c r="L50" s="60"/>
      <c r="M50" s="60">
        <v>47.42</v>
      </c>
      <c r="N50" s="59"/>
      <c r="O50" s="59"/>
      <c r="P50" s="62" t="s">
        <v>558</v>
      </c>
      <c r="Q50" s="62" t="s">
        <v>561</v>
      </c>
    </row>
    <row r="51" spans="2:17" x14ac:dyDescent="0.35">
      <c r="B51" s="57" t="s">
        <v>251</v>
      </c>
      <c r="C51" s="58">
        <v>59000</v>
      </c>
      <c r="D51" s="57" t="s">
        <v>550</v>
      </c>
      <c r="E51" s="20">
        <v>12000</v>
      </c>
      <c r="F51" s="60"/>
      <c r="G51" s="60">
        <v>35</v>
      </c>
      <c r="H51" s="60"/>
      <c r="I51" s="60"/>
      <c r="J51" s="60"/>
      <c r="K51" s="60"/>
      <c r="L51" s="60"/>
      <c r="M51" s="60">
        <v>47.42</v>
      </c>
      <c r="N51" s="59"/>
      <c r="O51" s="59"/>
      <c r="P51" s="62" t="s">
        <v>558</v>
      </c>
      <c r="Q51" s="62" t="s">
        <v>562</v>
      </c>
    </row>
    <row r="52" spans="2:17" x14ac:dyDescent="0.35">
      <c r="B52" s="57" t="s">
        <v>253</v>
      </c>
      <c r="C52" s="58">
        <v>75000</v>
      </c>
      <c r="D52" s="57" t="s">
        <v>550</v>
      </c>
      <c r="E52" s="20">
        <v>12000</v>
      </c>
      <c r="F52" s="60"/>
      <c r="G52" s="60">
        <v>35</v>
      </c>
      <c r="H52" s="60"/>
      <c r="I52" s="60"/>
      <c r="J52" s="60"/>
      <c r="K52" s="60"/>
      <c r="L52" s="60"/>
      <c r="M52" s="60">
        <v>47.42</v>
      </c>
      <c r="N52" s="59"/>
      <c r="O52" s="59"/>
      <c r="P52" s="62" t="s">
        <v>559</v>
      </c>
      <c r="Q52" s="62" t="s">
        <v>552</v>
      </c>
    </row>
    <row r="53" spans="2:17" x14ac:dyDescent="0.35">
      <c r="B53" s="57" t="s">
        <v>255</v>
      </c>
      <c r="C53" s="58">
        <v>74000</v>
      </c>
      <c r="D53" s="57" t="s">
        <v>550</v>
      </c>
      <c r="E53" s="20">
        <v>12000</v>
      </c>
      <c r="F53" s="60"/>
      <c r="G53" s="60">
        <v>35</v>
      </c>
      <c r="H53" s="60"/>
      <c r="I53" s="60"/>
      <c r="J53" s="60"/>
      <c r="K53" s="60"/>
      <c r="L53" s="60"/>
      <c r="M53" s="60">
        <v>47.42</v>
      </c>
      <c r="N53" s="59"/>
      <c r="O53" s="59"/>
      <c r="P53" s="62" t="s">
        <v>552</v>
      </c>
      <c r="Q53" s="62" t="s">
        <v>551</v>
      </c>
    </row>
    <row r="54" spans="2:17" x14ac:dyDescent="0.35">
      <c r="B54" s="57" t="s">
        <v>257</v>
      </c>
      <c r="C54" s="58">
        <v>49000</v>
      </c>
      <c r="D54" s="57" t="s">
        <v>550</v>
      </c>
      <c r="E54" s="20">
        <v>12000</v>
      </c>
      <c r="F54" s="60"/>
      <c r="G54" s="60">
        <v>35</v>
      </c>
      <c r="H54" s="60"/>
      <c r="I54" s="60"/>
      <c r="J54" s="60"/>
      <c r="K54" s="60"/>
      <c r="L54" s="60"/>
      <c r="M54" s="60">
        <v>47.42</v>
      </c>
      <c r="N54" s="59"/>
      <c r="O54" s="59"/>
      <c r="P54" s="62" t="s">
        <v>559</v>
      </c>
      <c r="Q54" s="62" t="s">
        <v>552</v>
      </c>
    </row>
    <row r="55" spans="2:17" x14ac:dyDescent="0.35">
      <c r="B55" s="57" t="s">
        <v>259</v>
      </c>
      <c r="C55" s="58">
        <v>19000</v>
      </c>
      <c r="D55" s="57" t="s">
        <v>550</v>
      </c>
      <c r="E55" s="20">
        <v>12000</v>
      </c>
      <c r="F55" s="60"/>
      <c r="G55" s="60">
        <v>35</v>
      </c>
      <c r="H55" s="60"/>
      <c r="I55" s="60"/>
      <c r="J55" s="60"/>
      <c r="K55" s="60"/>
      <c r="L55" s="60"/>
      <c r="M55" s="60">
        <v>47.42</v>
      </c>
      <c r="N55" s="59"/>
      <c r="O55" s="59"/>
      <c r="P55" s="62" t="s">
        <v>553</v>
      </c>
      <c r="Q55" s="62" t="s">
        <v>554</v>
      </c>
    </row>
    <row r="56" spans="2:17" x14ac:dyDescent="0.35">
      <c r="B56" s="57" t="s">
        <v>261</v>
      </c>
      <c r="C56" s="58">
        <v>13000</v>
      </c>
      <c r="D56" s="57" t="s">
        <v>550</v>
      </c>
      <c r="E56" s="20">
        <v>12000</v>
      </c>
      <c r="F56" s="60"/>
      <c r="G56" s="60">
        <v>35</v>
      </c>
      <c r="H56" s="60"/>
      <c r="I56" s="60"/>
      <c r="J56" s="60"/>
      <c r="K56" s="60"/>
      <c r="L56" s="60"/>
      <c r="M56" s="60">
        <v>47.42</v>
      </c>
      <c r="N56" s="59"/>
      <c r="O56" s="59"/>
      <c r="P56" s="62" t="s">
        <v>553</v>
      </c>
      <c r="Q56" s="62" t="s">
        <v>554</v>
      </c>
    </row>
    <row r="57" spans="2:17" x14ac:dyDescent="0.35">
      <c r="B57" s="57" t="s">
        <v>263</v>
      </c>
      <c r="C57" s="58">
        <v>1500</v>
      </c>
      <c r="D57" s="57" t="s">
        <v>550</v>
      </c>
      <c r="E57" s="20">
        <v>12000</v>
      </c>
      <c r="F57" s="60"/>
      <c r="G57" s="60">
        <v>35</v>
      </c>
      <c r="H57" s="60"/>
      <c r="I57" s="60"/>
      <c r="J57" s="60"/>
      <c r="K57" s="60"/>
      <c r="L57" s="60"/>
      <c r="M57" s="60">
        <v>47.42</v>
      </c>
      <c r="N57" s="59"/>
      <c r="O57" s="59"/>
      <c r="P57" s="62" t="s">
        <v>553</v>
      </c>
      <c r="Q57" s="62" t="s">
        <v>554</v>
      </c>
    </row>
    <row r="58" spans="2:17" x14ac:dyDescent="0.35">
      <c r="B58" s="57" t="s">
        <v>265</v>
      </c>
      <c r="C58" s="58">
        <v>63000</v>
      </c>
      <c r="D58" s="57" t="s">
        <v>550</v>
      </c>
      <c r="E58" s="20">
        <v>12000</v>
      </c>
      <c r="F58" s="60"/>
      <c r="G58" s="60">
        <v>35</v>
      </c>
      <c r="H58" s="60"/>
      <c r="I58" s="60"/>
      <c r="J58" s="60"/>
      <c r="K58" s="60"/>
      <c r="L58" s="60"/>
      <c r="M58" s="60">
        <v>47.42</v>
      </c>
      <c r="N58" s="59"/>
      <c r="O58" s="59"/>
      <c r="P58" s="62" t="s">
        <v>553</v>
      </c>
      <c r="Q58" s="62" t="s">
        <v>554</v>
      </c>
    </row>
    <row r="59" spans="2:17" x14ac:dyDescent="0.35">
      <c r="B59" s="57" t="s">
        <v>267</v>
      </c>
      <c r="C59" s="58">
        <v>8500</v>
      </c>
      <c r="D59" s="57" t="s">
        <v>550</v>
      </c>
      <c r="E59" s="20">
        <v>12000</v>
      </c>
      <c r="F59" s="60"/>
      <c r="G59" s="60">
        <v>35</v>
      </c>
      <c r="H59" s="60"/>
      <c r="I59" s="60"/>
      <c r="J59" s="60"/>
      <c r="K59" s="60"/>
      <c r="L59" s="60"/>
      <c r="M59" s="60">
        <v>47.42</v>
      </c>
      <c r="N59" s="59"/>
      <c r="O59" s="59"/>
      <c r="P59" s="62" t="s">
        <v>555</v>
      </c>
      <c r="Q59" s="62" t="s">
        <v>563</v>
      </c>
    </row>
    <row r="60" spans="2:17" x14ac:dyDescent="0.35">
      <c r="B60" s="57" t="s">
        <v>269</v>
      </c>
      <c r="C60" s="58">
        <v>16000</v>
      </c>
      <c r="D60" s="57" t="s">
        <v>550</v>
      </c>
      <c r="E60" s="20">
        <v>12000</v>
      </c>
      <c r="F60" s="60"/>
      <c r="G60" s="60">
        <v>35</v>
      </c>
      <c r="H60" s="60"/>
      <c r="I60" s="60"/>
      <c r="J60" s="60"/>
      <c r="K60" s="60"/>
      <c r="L60" s="60"/>
      <c r="M60" s="60">
        <v>47.42</v>
      </c>
      <c r="N60" s="59"/>
      <c r="O60" s="59"/>
      <c r="P60" s="62" t="s">
        <v>561</v>
      </c>
      <c r="Q60" s="62" t="s">
        <v>551</v>
      </c>
    </row>
    <row r="61" spans="2:17" x14ac:dyDescent="0.35">
      <c r="B61" s="57" t="s">
        <v>271</v>
      </c>
      <c r="C61" s="58">
        <v>18219.620999999999</v>
      </c>
      <c r="D61" s="57" t="s">
        <v>550</v>
      </c>
      <c r="E61" s="57">
        <v>12500</v>
      </c>
      <c r="F61" s="57">
        <v>0.5</v>
      </c>
      <c r="G61" s="60">
        <v>20</v>
      </c>
      <c r="H61" s="60">
        <v>25</v>
      </c>
      <c r="I61" s="60">
        <v>23</v>
      </c>
      <c r="J61" s="60">
        <v>42</v>
      </c>
      <c r="K61" s="60">
        <v>2</v>
      </c>
      <c r="L61" s="60">
        <v>0.2</v>
      </c>
      <c r="M61" s="60">
        <v>48</v>
      </c>
      <c r="N61" s="57">
        <f>40/7.5</f>
        <v>5.333333333333333</v>
      </c>
      <c r="O61" s="57">
        <v>0.27</v>
      </c>
      <c r="P61" s="62" t="s">
        <v>552</v>
      </c>
      <c r="Q61" s="62" t="s">
        <v>559</v>
      </c>
    </row>
    <row r="62" spans="2:17" x14ac:dyDescent="0.35">
      <c r="B62" s="57" t="s">
        <v>274</v>
      </c>
      <c r="C62" s="58">
        <v>14361.48</v>
      </c>
      <c r="D62" s="57" t="s">
        <v>550</v>
      </c>
      <c r="E62" s="57">
        <v>12500</v>
      </c>
      <c r="F62" s="57">
        <v>0.5</v>
      </c>
      <c r="G62" s="60">
        <v>20</v>
      </c>
      <c r="H62" s="60">
        <v>25</v>
      </c>
      <c r="I62" s="60">
        <v>23</v>
      </c>
      <c r="J62" s="60">
        <v>42</v>
      </c>
      <c r="K62" s="60">
        <v>2</v>
      </c>
      <c r="L62" s="60">
        <v>0.2</v>
      </c>
      <c r="M62" s="60">
        <v>48</v>
      </c>
      <c r="N62" s="57">
        <f>40/7.5</f>
        <v>5.333333333333333</v>
      </c>
      <c r="O62" s="57">
        <v>0.27</v>
      </c>
      <c r="P62" s="62" t="s">
        <v>553</v>
      </c>
      <c r="Q62" s="62" t="s">
        <v>554</v>
      </c>
    </row>
    <row r="63" spans="2:17" x14ac:dyDescent="0.35">
      <c r="B63" s="57" t="s">
        <v>277</v>
      </c>
      <c r="C63" s="58">
        <v>7175</v>
      </c>
      <c r="D63" s="57" t="s">
        <v>550</v>
      </c>
      <c r="E63" s="57">
        <v>12500</v>
      </c>
      <c r="F63" s="57">
        <v>0.5</v>
      </c>
      <c r="G63" s="60">
        <v>20</v>
      </c>
      <c r="H63" s="60">
        <v>25</v>
      </c>
      <c r="I63" s="60">
        <v>23</v>
      </c>
      <c r="J63" s="60">
        <v>42</v>
      </c>
      <c r="K63" s="60">
        <v>2</v>
      </c>
      <c r="L63" s="60">
        <v>0.2</v>
      </c>
      <c r="M63" s="60">
        <v>48</v>
      </c>
      <c r="N63" s="57">
        <f t="shared" ref="N63:N126" si="0">40/7.5</f>
        <v>5.333333333333333</v>
      </c>
      <c r="O63" s="57">
        <v>0.27</v>
      </c>
      <c r="P63" s="62" t="s">
        <v>562</v>
      </c>
      <c r="Q63" s="62" t="s">
        <v>558</v>
      </c>
    </row>
    <row r="64" spans="2:17" x14ac:dyDescent="0.35">
      <c r="B64" s="57" t="s">
        <v>280</v>
      </c>
      <c r="C64" s="58">
        <v>7028.7734999999993</v>
      </c>
      <c r="D64" s="57" t="s">
        <v>550</v>
      </c>
      <c r="E64" s="57">
        <v>12500</v>
      </c>
      <c r="F64" s="57">
        <v>0.5</v>
      </c>
      <c r="G64" s="60">
        <v>20</v>
      </c>
      <c r="H64" s="60">
        <v>25</v>
      </c>
      <c r="I64" s="60">
        <v>23</v>
      </c>
      <c r="J64" s="60">
        <v>42</v>
      </c>
      <c r="K64" s="60">
        <v>2</v>
      </c>
      <c r="L64" s="60">
        <v>0.2</v>
      </c>
      <c r="M64" s="60">
        <v>48</v>
      </c>
      <c r="N64" s="57">
        <f t="shared" si="0"/>
        <v>5.333333333333333</v>
      </c>
      <c r="O64" s="57">
        <v>0.27</v>
      </c>
      <c r="P64" s="62" t="s">
        <v>562</v>
      </c>
      <c r="Q64" s="62" t="s">
        <v>559</v>
      </c>
    </row>
    <row r="65" spans="2:17" x14ac:dyDescent="0.35">
      <c r="B65" s="57" t="s">
        <v>283</v>
      </c>
      <c r="C65" s="58">
        <v>6319.5964999999997</v>
      </c>
      <c r="D65" s="57" t="s">
        <v>550</v>
      </c>
      <c r="E65" s="57">
        <v>12500</v>
      </c>
      <c r="F65" s="57">
        <v>0.5</v>
      </c>
      <c r="G65" s="60">
        <v>20</v>
      </c>
      <c r="H65" s="60">
        <v>25</v>
      </c>
      <c r="I65" s="60">
        <v>23</v>
      </c>
      <c r="J65" s="60">
        <v>42</v>
      </c>
      <c r="K65" s="60">
        <v>2</v>
      </c>
      <c r="L65" s="60">
        <v>0.2</v>
      </c>
      <c r="M65" s="60">
        <v>48</v>
      </c>
      <c r="N65" s="57">
        <f t="shared" si="0"/>
        <v>5.333333333333333</v>
      </c>
      <c r="O65" s="57">
        <v>0.27</v>
      </c>
      <c r="P65" s="62" t="s">
        <v>561</v>
      </c>
      <c r="Q65" s="62" t="s">
        <v>551</v>
      </c>
    </row>
    <row r="66" spans="2:17" x14ac:dyDescent="0.35">
      <c r="B66" s="57" t="s">
        <v>286</v>
      </c>
      <c r="C66" s="58">
        <v>6003.7529999999997</v>
      </c>
      <c r="D66" s="57" t="s">
        <v>550</v>
      </c>
      <c r="E66" s="57">
        <v>12500</v>
      </c>
      <c r="F66" s="57">
        <v>0.5</v>
      </c>
      <c r="G66" s="60">
        <v>20</v>
      </c>
      <c r="H66" s="60">
        <v>25</v>
      </c>
      <c r="I66" s="60">
        <v>23</v>
      </c>
      <c r="J66" s="60">
        <v>42</v>
      </c>
      <c r="K66" s="60">
        <v>2</v>
      </c>
      <c r="L66" s="60">
        <v>0.2</v>
      </c>
      <c r="M66" s="60">
        <v>48</v>
      </c>
      <c r="N66" s="57">
        <f t="shared" si="0"/>
        <v>5.333333333333333</v>
      </c>
      <c r="O66" s="57">
        <v>0.27</v>
      </c>
      <c r="P66" s="62" t="s">
        <v>553</v>
      </c>
      <c r="Q66" s="62" t="s">
        <v>554</v>
      </c>
    </row>
    <row r="67" spans="2:17" x14ac:dyDescent="0.35">
      <c r="B67" s="57" t="s">
        <v>289</v>
      </c>
      <c r="C67" s="58">
        <v>5690.6359999999995</v>
      </c>
      <c r="D67" s="57" t="s">
        <v>550</v>
      </c>
      <c r="E67" s="57">
        <v>12500</v>
      </c>
      <c r="F67" s="57">
        <v>0.5</v>
      </c>
      <c r="G67" s="60">
        <v>20</v>
      </c>
      <c r="H67" s="60">
        <v>25</v>
      </c>
      <c r="I67" s="60">
        <v>23</v>
      </c>
      <c r="J67" s="60">
        <v>42</v>
      </c>
      <c r="K67" s="60">
        <v>2</v>
      </c>
      <c r="L67" s="60">
        <v>0.2</v>
      </c>
      <c r="M67" s="60">
        <v>48</v>
      </c>
      <c r="N67" s="57">
        <f t="shared" si="0"/>
        <v>5.333333333333333</v>
      </c>
      <c r="O67" s="57">
        <v>0.27</v>
      </c>
      <c r="P67" s="62" t="s">
        <v>561</v>
      </c>
      <c r="Q67" s="62" t="s">
        <v>551</v>
      </c>
    </row>
    <row r="68" spans="2:17" x14ac:dyDescent="0.35">
      <c r="B68" s="57" t="s">
        <v>292</v>
      </c>
      <c r="C68" s="58">
        <v>5383.259</v>
      </c>
      <c r="D68" s="57" t="s">
        <v>550</v>
      </c>
      <c r="E68" s="57">
        <v>12500</v>
      </c>
      <c r="F68" s="57">
        <v>0.5</v>
      </c>
      <c r="G68" s="60">
        <v>20</v>
      </c>
      <c r="H68" s="60">
        <v>25</v>
      </c>
      <c r="I68" s="60">
        <v>23</v>
      </c>
      <c r="J68" s="60">
        <v>42</v>
      </c>
      <c r="K68" s="60">
        <v>2</v>
      </c>
      <c r="L68" s="60">
        <v>0.2</v>
      </c>
      <c r="M68" s="60">
        <v>48</v>
      </c>
      <c r="N68" s="57">
        <f t="shared" si="0"/>
        <v>5.333333333333333</v>
      </c>
      <c r="O68" s="57">
        <v>0.27</v>
      </c>
      <c r="P68" s="62" t="s">
        <v>556</v>
      </c>
      <c r="Q68" s="62" t="s">
        <v>560</v>
      </c>
    </row>
    <row r="69" spans="2:17" x14ac:dyDescent="0.35">
      <c r="B69" s="57" t="s">
        <v>295</v>
      </c>
      <c r="C69" s="58">
        <v>5374.218499999999</v>
      </c>
      <c r="D69" s="57" t="s">
        <v>550</v>
      </c>
      <c r="E69" s="57">
        <v>12500</v>
      </c>
      <c r="F69" s="57">
        <v>0.5</v>
      </c>
      <c r="G69" s="60">
        <v>20</v>
      </c>
      <c r="H69" s="60">
        <v>25</v>
      </c>
      <c r="I69" s="60">
        <v>23</v>
      </c>
      <c r="J69" s="60">
        <v>42</v>
      </c>
      <c r="K69" s="60">
        <v>2</v>
      </c>
      <c r="L69" s="60">
        <v>0.2</v>
      </c>
      <c r="M69" s="60">
        <v>48</v>
      </c>
      <c r="N69" s="57">
        <f t="shared" si="0"/>
        <v>5.333333333333333</v>
      </c>
      <c r="O69" s="57">
        <v>0.27</v>
      </c>
      <c r="P69" s="62" t="s">
        <v>553</v>
      </c>
      <c r="Q69" s="62" t="s">
        <v>554</v>
      </c>
    </row>
    <row r="70" spans="2:17" x14ac:dyDescent="0.35">
      <c r="B70" s="57" t="s">
        <v>298</v>
      </c>
      <c r="C70" s="58">
        <v>5180.4934999999987</v>
      </c>
      <c r="D70" s="57" t="s">
        <v>550</v>
      </c>
      <c r="E70" s="57">
        <v>12500</v>
      </c>
      <c r="F70" s="57">
        <v>0.5</v>
      </c>
      <c r="G70" s="60">
        <v>20</v>
      </c>
      <c r="H70" s="60">
        <v>25</v>
      </c>
      <c r="I70" s="60">
        <v>23</v>
      </c>
      <c r="J70" s="60">
        <v>42</v>
      </c>
      <c r="K70" s="60">
        <v>2</v>
      </c>
      <c r="L70" s="60">
        <v>0.2</v>
      </c>
      <c r="M70" s="60">
        <v>48</v>
      </c>
      <c r="N70" s="57">
        <f t="shared" si="0"/>
        <v>5.333333333333333</v>
      </c>
      <c r="O70" s="57">
        <v>0.27</v>
      </c>
      <c r="P70" s="62" t="s">
        <v>558</v>
      </c>
      <c r="Q70" s="62" t="s">
        <v>562</v>
      </c>
    </row>
    <row r="71" spans="2:17" x14ac:dyDescent="0.35">
      <c r="B71" s="57" t="s">
        <v>301</v>
      </c>
      <c r="C71" s="58">
        <v>4801.0794999999998</v>
      </c>
      <c r="D71" s="57" t="s">
        <v>550</v>
      </c>
      <c r="E71" s="57">
        <v>12500</v>
      </c>
      <c r="F71" s="57">
        <v>0.5</v>
      </c>
      <c r="G71" s="60">
        <v>20</v>
      </c>
      <c r="H71" s="60">
        <v>25</v>
      </c>
      <c r="I71" s="60">
        <v>23</v>
      </c>
      <c r="J71" s="60">
        <v>42</v>
      </c>
      <c r="K71" s="60">
        <v>2</v>
      </c>
      <c r="L71" s="60">
        <v>0.2</v>
      </c>
      <c r="M71" s="60">
        <v>48</v>
      </c>
      <c r="N71" s="57">
        <f t="shared" si="0"/>
        <v>5.333333333333333</v>
      </c>
      <c r="O71" s="57">
        <v>0.27</v>
      </c>
      <c r="P71" s="62" t="s">
        <v>556</v>
      </c>
      <c r="Q71" s="62" t="s">
        <v>560</v>
      </c>
    </row>
    <row r="72" spans="2:17" x14ac:dyDescent="0.35">
      <c r="B72" s="57" t="s">
        <v>304</v>
      </c>
      <c r="C72" s="58">
        <v>4261.0889999999999</v>
      </c>
      <c r="D72" s="57" t="s">
        <v>550</v>
      </c>
      <c r="E72" s="57">
        <v>12500</v>
      </c>
      <c r="F72" s="57">
        <v>0.5</v>
      </c>
      <c r="G72" s="60">
        <v>20</v>
      </c>
      <c r="H72" s="60">
        <v>25</v>
      </c>
      <c r="I72" s="60">
        <v>23</v>
      </c>
      <c r="J72" s="60">
        <v>42</v>
      </c>
      <c r="K72" s="60">
        <v>2</v>
      </c>
      <c r="L72" s="60">
        <v>0.2</v>
      </c>
      <c r="M72" s="60">
        <v>48</v>
      </c>
      <c r="N72" s="57">
        <f t="shared" si="0"/>
        <v>5.333333333333333</v>
      </c>
      <c r="O72" s="57">
        <v>0.27</v>
      </c>
      <c r="P72" s="62" t="s">
        <v>553</v>
      </c>
      <c r="Q72" s="62" t="s">
        <v>554</v>
      </c>
    </row>
    <row r="73" spans="2:17" x14ac:dyDescent="0.35">
      <c r="B73" s="57" t="s">
        <v>307</v>
      </c>
      <c r="C73" s="58">
        <v>4251.3309999999992</v>
      </c>
      <c r="D73" s="57" t="s">
        <v>550</v>
      </c>
      <c r="E73" s="57">
        <v>12500</v>
      </c>
      <c r="F73" s="57">
        <v>0.5</v>
      </c>
      <c r="G73" s="60">
        <v>20</v>
      </c>
      <c r="H73" s="60">
        <v>25</v>
      </c>
      <c r="I73" s="60">
        <v>23</v>
      </c>
      <c r="J73" s="60">
        <v>42</v>
      </c>
      <c r="K73" s="60">
        <v>2</v>
      </c>
      <c r="L73" s="60">
        <v>0.2</v>
      </c>
      <c r="M73" s="60">
        <v>48</v>
      </c>
      <c r="N73" s="57">
        <f t="shared" si="0"/>
        <v>5.333333333333333</v>
      </c>
      <c r="O73" s="57">
        <v>0.27</v>
      </c>
      <c r="P73" s="62" t="s">
        <v>561</v>
      </c>
      <c r="Q73" s="62" t="s">
        <v>560</v>
      </c>
    </row>
    <row r="74" spans="2:17" x14ac:dyDescent="0.35">
      <c r="B74" s="57" t="s">
        <v>310</v>
      </c>
      <c r="C74" s="58">
        <v>4118.45</v>
      </c>
      <c r="D74" s="57" t="s">
        <v>550</v>
      </c>
      <c r="E74" s="57">
        <v>12500</v>
      </c>
      <c r="F74" s="57">
        <v>0.5</v>
      </c>
      <c r="G74" s="60">
        <v>20</v>
      </c>
      <c r="H74" s="60">
        <v>25</v>
      </c>
      <c r="I74" s="60">
        <v>23</v>
      </c>
      <c r="J74" s="60">
        <v>42</v>
      </c>
      <c r="K74" s="60">
        <v>2</v>
      </c>
      <c r="L74" s="60">
        <v>0.2</v>
      </c>
      <c r="M74" s="60">
        <v>48</v>
      </c>
      <c r="N74" s="57">
        <f t="shared" si="0"/>
        <v>5.333333333333333</v>
      </c>
      <c r="O74" s="57">
        <v>0.27</v>
      </c>
      <c r="P74" s="62" t="s">
        <v>554</v>
      </c>
      <c r="Q74" s="62" t="s">
        <v>553</v>
      </c>
    </row>
    <row r="75" spans="2:17" x14ac:dyDescent="0.35">
      <c r="B75" s="57" t="s">
        <v>313</v>
      </c>
      <c r="C75" s="58">
        <v>3731</v>
      </c>
      <c r="D75" s="57" t="s">
        <v>550</v>
      </c>
      <c r="E75" s="57">
        <v>12500</v>
      </c>
      <c r="F75" s="57">
        <v>0.5</v>
      </c>
      <c r="G75" s="60">
        <v>20</v>
      </c>
      <c r="H75" s="60">
        <v>25</v>
      </c>
      <c r="I75" s="60">
        <v>23</v>
      </c>
      <c r="J75" s="60">
        <v>42</v>
      </c>
      <c r="K75" s="60">
        <v>2</v>
      </c>
      <c r="L75" s="60">
        <v>0.2</v>
      </c>
      <c r="M75" s="60">
        <v>48</v>
      </c>
      <c r="N75" s="57">
        <f t="shared" si="0"/>
        <v>5.333333333333333</v>
      </c>
      <c r="O75" s="57">
        <v>0.27</v>
      </c>
      <c r="P75" s="62" t="s">
        <v>553</v>
      </c>
      <c r="Q75" s="62" t="s">
        <v>554</v>
      </c>
    </row>
    <row r="76" spans="2:17" x14ac:dyDescent="0.35">
      <c r="B76" s="57" t="s">
        <v>316</v>
      </c>
      <c r="C76" s="58">
        <v>3649.0614999999998</v>
      </c>
      <c r="D76" s="57" t="s">
        <v>550</v>
      </c>
      <c r="E76" s="57">
        <v>12500</v>
      </c>
      <c r="F76" s="57">
        <v>0.5</v>
      </c>
      <c r="G76" s="60">
        <v>20</v>
      </c>
      <c r="H76" s="60">
        <v>25</v>
      </c>
      <c r="I76" s="60">
        <v>23</v>
      </c>
      <c r="J76" s="60">
        <v>42</v>
      </c>
      <c r="K76" s="60">
        <v>2</v>
      </c>
      <c r="L76" s="60">
        <v>0.2</v>
      </c>
      <c r="M76" s="60">
        <v>48</v>
      </c>
      <c r="N76" s="57">
        <f t="shared" si="0"/>
        <v>5.333333333333333</v>
      </c>
      <c r="O76" s="57">
        <v>0.27</v>
      </c>
      <c r="P76" s="62" t="s">
        <v>553</v>
      </c>
      <c r="Q76" s="62" t="s">
        <v>554</v>
      </c>
    </row>
    <row r="77" spans="2:17" x14ac:dyDescent="0.35">
      <c r="B77" s="57" t="s">
        <v>319</v>
      </c>
      <c r="C77" s="58">
        <v>3642.1734999999994</v>
      </c>
      <c r="D77" s="57" t="s">
        <v>550</v>
      </c>
      <c r="E77" s="57">
        <v>12500</v>
      </c>
      <c r="F77" s="57">
        <v>0.5</v>
      </c>
      <c r="G77" s="60">
        <v>20</v>
      </c>
      <c r="H77" s="60">
        <v>25</v>
      </c>
      <c r="I77" s="60">
        <v>23</v>
      </c>
      <c r="J77" s="60">
        <v>42</v>
      </c>
      <c r="K77" s="60">
        <v>2</v>
      </c>
      <c r="L77" s="60">
        <v>0.2</v>
      </c>
      <c r="M77" s="60">
        <v>48</v>
      </c>
      <c r="N77" s="57">
        <f t="shared" si="0"/>
        <v>5.333333333333333</v>
      </c>
      <c r="O77" s="57">
        <v>0.27</v>
      </c>
      <c r="P77" s="62" t="s">
        <v>558</v>
      </c>
      <c r="Q77" s="62" t="s">
        <v>562</v>
      </c>
    </row>
    <row r="78" spans="2:17" x14ac:dyDescent="0.35">
      <c r="B78" s="57" t="s">
        <v>322</v>
      </c>
      <c r="C78" s="58">
        <v>3478.1529999999993</v>
      </c>
      <c r="D78" s="57" t="s">
        <v>550</v>
      </c>
      <c r="E78" s="57">
        <v>12500</v>
      </c>
      <c r="F78" s="57">
        <v>0.5</v>
      </c>
      <c r="G78" s="60">
        <v>20</v>
      </c>
      <c r="H78" s="60">
        <v>25</v>
      </c>
      <c r="I78" s="60">
        <v>23</v>
      </c>
      <c r="J78" s="60">
        <v>42</v>
      </c>
      <c r="K78" s="60">
        <v>2</v>
      </c>
      <c r="L78" s="60">
        <v>0.2</v>
      </c>
      <c r="M78" s="60">
        <v>48</v>
      </c>
      <c r="N78" s="57">
        <f t="shared" si="0"/>
        <v>5.333333333333333</v>
      </c>
      <c r="O78" s="57">
        <v>0.27</v>
      </c>
      <c r="P78" s="62" t="s">
        <v>559</v>
      </c>
      <c r="Q78" s="62" t="s">
        <v>552</v>
      </c>
    </row>
    <row r="79" spans="2:17" x14ac:dyDescent="0.35">
      <c r="B79" s="57" t="s">
        <v>325</v>
      </c>
      <c r="C79" s="58">
        <v>3444</v>
      </c>
      <c r="D79" s="57" t="s">
        <v>550</v>
      </c>
      <c r="E79" s="57">
        <v>12500</v>
      </c>
      <c r="F79" s="57">
        <v>0.5</v>
      </c>
      <c r="G79" s="60">
        <v>20</v>
      </c>
      <c r="H79" s="60">
        <v>25</v>
      </c>
      <c r="I79" s="60">
        <v>23</v>
      </c>
      <c r="J79" s="60">
        <v>42</v>
      </c>
      <c r="K79" s="60">
        <v>2</v>
      </c>
      <c r="L79" s="60">
        <v>0.2</v>
      </c>
      <c r="M79" s="60">
        <v>48</v>
      </c>
      <c r="N79" s="57">
        <f t="shared" si="0"/>
        <v>5.333333333333333</v>
      </c>
      <c r="O79" s="57">
        <v>0.27</v>
      </c>
      <c r="P79" s="62" t="s">
        <v>562</v>
      </c>
      <c r="Q79" s="62" t="s">
        <v>558</v>
      </c>
    </row>
    <row r="80" spans="2:17" x14ac:dyDescent="0.35">
      <c r="B80" s="57" t="s">
        <v>328</v>
      </c>
      <c r="C80" s="58">
        <v>3271.7999999999997</v>
      </c>
      <c r="D80" s="57" t="s">
        <v>550</v>
      </c>
      <c r="E80" s="57">
        <v>12500</v>
      </c>
      <c r="F80" s="57">
        <v>0.5</v>
      </c>
      <c r="G80" s="60">
        <v>20</v>
      </c>
      <c r="H80" s="60">
        <v>25</v>
      </c>
      <c r="I80" s="60">
        <v>23</v>
      </c>
      <c r="J80" s="60">
        <v>42</v>
      </c>
      <c r="K80" s="60">
        <v>2</v>
      </c>
      <c r="L80" s="60">
        <v>0.2</v>
      </c>
      <c r="M80" s="60">
        <v>48</v>
      </c>
      <c r="N80" s="57">
        <f t="shared" si="0"/>
        <v>5.333333333333333</v>
      </c>
      <c r="O80" s="57">
        <v>0.27</v>
      </c>
      <c r="P80" s="62" t="s">
        <v>553</v>
      </c>
      <c r="Q80" s="62" t="s">
        <v>554</v>
      </c>
    </row>
    <row r="81" spans="2:17" x14ac:dyDescent="0.35">
      <c r="B81" s="57" t="s">
        <v>331</v>
      </c>
      <c r="C81" s="58">
        <v>3248.4095000000002</v>
      </c>
      <c r="D81" s="57" t="s">
        <v>550</v>
      </c>
      <c r="E81" s="57">
        <v>12500</v>
      </c>
      <c r="F81" s="57">
        <v>0.5</v>
      </c>
      <c r="G81" s="60">
        <v>20</v>
      </c>
      <c r="H81" s="60">
        <v>25</v>
      </c>
      <c r="I81" s="60">
        <v>23</v>
      </c>
      <c r="J81" s="60">
        <v>42</v>
      </c>
      <c r="K81" s="60">
        <v>2</v>
      </c>
      <c r="L81" s="60">
        <v>0.2</v>
      </c>
      <c r="M81" s="60">
        <v>48</v>
      </c>
      <c r="N81" s="57">
        <f t="shared" si="0"/>
        <v>5.333333333333333</v>
      </c>
      <c r="O81" s="57">
        <v>0.27</v>
      </c>
      <c r="P81" s="62" t="s">
        <v>559</v>
      </c>
      <c r="Q81" s="62" t="s">
        <v>552</v>
      </c>
    </row>
    <row r="82" spans="2:17" x14ac:dyDescent="0.35">
      <c r="B82" s="57" t="s">
        <v>334</v>
      </c>
      <c r="C82" s="58">
        <v>2963.1315</v>
      </c>
      <c r="D82" s="57" t="s">
        <v>550</v>
      </c>
      <c r="E82" s="57">
        <v>12500</v>
      </c>
      <c r="F82" s="57">
        <v>0.5</v>
      </c>
      <c r="G82" s="60">
        <v>20</v>
      </c>
      <c r="H82" s="60">
        <v>25</v>
      </c>
      <c r="I82" s="60">
        <v>23</v>
      </c>
      <c r="J82" s="60">
        <v>42</v>
      </c>
      <c r="K82" s="60">
        <v>2</v>
      </c>
      <c r="L82" s="60">
        <v>0.2</v>
      </c>
      <c r="M82" s="60">
        <v>48</v>
      </c>
      <c r="N82" s="57">
        <f t="shared" si="0"/>
        <v>5.333333333333333</v>
      </c>
      <c r="O82" s="57">
        <v>0.27</v>
      </c>
      <c r="P82" s="62" t="s">
        <v>560</v>
      </c>
      <c r="Q82" s="62" t="s">
        <v>561</v>
      </c>
    </row>
    <row r="83" spans="2:17" x14ac:dyDescent="0.35">
      <c r="B83" s="57" t="s">
        <v>337</v>
      </c>
      <c r="C83" s="58">
        <v>2914.4850000000001</v>
      </c>
      <c r="D83" s="57" t="s">
        <v>550</v>
      </c>
      <c r="E83" s="57">
        <v>12500</v>
      </c>
      <c r="F83" s="57">
        <v>0.5</v>
      </c>
      <c r="G83" s="60">
        <v>20</v>
      </c>
      <c r="H83" s="60">
        <v>25</v>
      </c>
      <c r="I83" s="60">
        <v>23</v>
      </c>
      <c r="J83" s="60">
        <v>42</v>
      </c>
      <c r="K83" s="60">
        <v>2</v>
      </c>
      <c r="L83" s="60">
        <v>0.2</v>
      </c>
      <c r="M83" s="60">
        <v>48</v>
      </c>
      <c r="N83" s="57">
        <f t="shared" si="0"/>
        <v>5.333333333333333</v>
      </c>
      <c r="O83" s="57">
        <v>0.27</v>
      </c>
      <c r="P83" s="62" t="s">
        <v>559</v>
      </c>
      <c r="Q83" s="62" t="s">
        <v>552</v>
      </c>
    </row>
    <row r="84" spans="2:17" x14ac:dyDescent="0.35">
      <c r="B84" s="57" t="s">
        <v>340</v>
      </c>
      <c r="C84" s="58">
        <v>2870</v>
      </c>
      <c r="D84" s="57" t="s">
        <v>550</v>
      </c>
      <c r="E84" s="57">
        <v>12500</v>
      </c>
      <c r="F84" s="57">
        <v>0.5</v>
      </c>
      <c r="G84" s="60">
        <v>20</v>
      </c>
      <c r="H84" s="60">
        <v>25</v>
      </c>
      <c r="I84" s="60">
        <v>23</v>
      </c>
      <c r="J84" s="60">
        <v>42</v>
      </c>
      <c r="K84" s="60">
        <v>2</v>
      </c>
      <c r="L84" s="60">
        <v>0.2</v>
      </c>
      <c r="M84" s="60">
        <v>48</v>
      </c>
      <c r="N84" s="57">
        <f t="shared" si="0"/>
        <v>5.333333333333333</v>
      </c>
      <c r="O84" s="57">
        <v>0.27</v>
      </c>
      <c r="P84" s="62" t="s">
        <v>559</v>
      </c>
      <c r="Q84" s="62" t="s">
        <v>552</v>
      </c>
    </row>
    <row r="85" spans="2:17" x14ac:dyDescent="0.35">
      <c r="B85" s="57" t="s">
        <v>343</v>
      </c>
      <c r="C85" s="58">
        <v>2809.4429999999998</v>
      </c>
      <c r="D85" s="57" t="s">
        <v>550</v>
      </c>
      <c r="E85" s="57">
        <v>12500</v>
      </c>
      <c r="F85" s="57">
        <v>0.5</v>
      </c>
      <c r="G85" s="60">
        <v>20</v>
      </c>
      <c r="H85" s="60">
        <v>25</v>
      </c>
      <c r="I85" s="60">
        <v>23</v>
      </c>
      <c r="J85" s="60">
        <v>42</v>
      </c>
      <c r="K85" s="60">
        <v>2</v>
      </c>
      <c r="L85" s="60">
        <v>0.2</v>
      </c>
      <c r="M85" s="60">
        <v>48</v>
      </c>
      <c r="N85" s="57">
        <f t="shared" si="0"/>
        <v>5.333333333333333</v>
      </c>
      <c r="O85" s="57">
        <v>0.27</v>
      </c>
      <c r="P85" s="62" t="s">
        <v>551</v>
      </c>
      <c r="Q85" s="62" t="s">
        <v>552</v>
      </c>
    </row>
    <row r="86" spans="2:17" x14ac:dyDescent="0.35">
      <c r="B86" s="57" t="s">
        <v>346</v>
      </c>
      <c r="C86" s="58">
        <v>2790.2139999999999</v>
      </c>
      <c r="D86" s="57" t="s">
        <v>550</v>
      </c>
      <c r="E86" s="57">
        <v>12500</v>
      </c>
      <c r="F86" s="57">
        <v>0.5</v>
      </c>
      <c r="G86" s="60">
        <v>20</v>
      </c>
      <c r="H86" s="60">
        <v>25</v>
      </c>
      <c r="I86" s="60">
        <v>23</v>
      </c>
      <c r="J86" s="60">
        <v>42</v>
      </c>
      <c r="K86" s="60">
        <v>2</v>
      </c>
      <c r="L86" s="60">
        <v>0.2</v>
      </c>
      <c r="M86" s="60">
        <v>48</v>
      </c>
      <c r="N86" s="57">
        <f t="shared" si="0"/>
        <v>5.333333333333333</v>
      </c>
      <c r="O86" s="57">
        <v>0.27</v>
      </c>
      <c r="P86" s="62" t="s">
        <v>561</v>
      </c>
      <c r="Q86" s="62" t="s">
        <v>558</v>
      </c>
    </row>
    <row r="87" spans="2:17" x14ac:dyDescent="0.35">
      <c r="B87" s="57" t="s">
        <v>349</v>
      </c>
      <c r="C87" s="58">
        <v>2748.1685000000002</v>
      </c>
      <c r="D87" s="57" t="s">
        <v>550</v>
      </c>
      <c r="E87" s="57">
        <v>12500</v>
      </c>
      <c r="F87" s="57">
        <v>0.5</v>
      </c>
      <c r="G87" s="60">
        <v>20</v>
      </c>
      <c r="H87" s="60">
        <v>25</v>
      </c>
      <c r="I87" s="60">
        <v>23</v>
      </c>
      <c r="J87" s="60">
        <v>42</v>
      </c>
      <c r="K87" s="60">
        <v>2</v>
      </c>
      <c r="L87" s="60">
        <v>0.2</v>
      </c>
      <c r="M87" s="60">
        <v>48</v>
      </c>
      <c r="N87" s="57">
        <f t="shared" si="0"/>
        <v>5.333333333333333</v>
      </c>
      <c r="O87" s="57">
        <v>0.27</v>
      </c>
      <c r="P87" s="62" t="s">
        <v>562</v>
      </c>
      <c r="Q87" s="62" t="s">
        <v>558</v>
      </c>
    </row>
    <row r="88" spans="2:17" x14ac:dyDescent="0.35">
      <c r="B88" s="57" t="s">
        <v>352</v>
      </c>
      <c r="C88" s="58">
        <v>2691.1990000000001</v>
      </c>
      <c r="D88" s="57" t="s">
        <v>550</v>
      </c>
      <c r="E88" s="57">
        <v>12500</v>
      </c>
      <c r="F88" s="57">
        <v>0.5</v>
      </c>
      <c r="G88" s="60">
        <v>20</v>
      </c>
      <c r="H88" s="60">
        <v>25</v>
      </c>
      <c r="I88" s="60">
        <v>23</v>
      </c>
      <c r="J88" s="60">
        <v>42</v>
      </c>
      <c r="K88" s="60">
        <v>2</v>
      </c>
      <c r="L88" s="60">
        <v>0.2</v>
      </c>
      <c r="M88" s="60">
        <v>48</v>
      </c>
      <c r="N88" s="57">
        <f t="shared" si="0"/>
        <v>5.333333333333333</v>
      </c>
      <c r="O88" s="57">
        <v>0.27</v>
      </c>
      <c r="P88" s="62" t="s">
        <v>562</v>
      </c>
      <c r="Q88" s="62" t="s">
        <v>558</v>
      </c>
    </row>
    <row r="89" spans="2:17" x14ac:dyDescent="0.35">
      <c r="B89" s="57" t="s">
        <v>355</v>
      </c>
      <c r="C89" s="58">
        <v>2573.3854999999994</v>
      </c>
      <c r="D89" s="57" t="s">
        <v>550</v>
      </c>
      <c r="E89" s="57">
        <v>12500</v>
      </c>
      <c r="F89" s="57">
        <v>0.5</v>
      </c>
      <c r="G89" s="60">
        <v>20</v>
      </c>
      <c r="H89" s="60">
        <v>25</v>
      </c>
      <c r="I89" s="60">
        <v>23</v>
      </c>
      <c r="J89" s="60">
        <v>42</v>
      </c>
      <c r="K89" s="60">
        <v>2</v>
      </c>
      <c r="L89" s="60">
        <v>0.2</v>
      </c>
      <c r="M89" s="60">
        <v>48</v>
      </c>
      <c r="N89" s="57">
        <f t="shared" si="0"/>
        <v>5.333333333333333</v>
      </c>
      <c r="O89" s="57">
        <v>0.27</v>
      </c>
      <c r="P89" s="62" t="s">
        <v>562</v>
      </c>
      <c r="Q89" s="62" t="s">
        <v>558</v>
      </c>
    </row>
    <row r="90" spans="2:17" x14ac:dyDescent="0.35">
      <c r="B90" s="57" t="s">
        <v>358</v>
      </c>
      <c r="C90" s="58">
        <v>2564.3449999999998</v>
      </c>
      <c r="D90" s="57" t="s">
        <v>550</v>
      </c>
      <c r="E90" s="57">
        <v>12500</v>
      </c>
      <c r="F90" s="57">
        <v>0.5</v>
      </c>
      <c r="G90" s="60">
        <v>20</v>
      </c>
      <c r="H90" s="60">
        <v>25</v>
      </c>
      <c r="I90" s="60">
        <v>23</v>
      </c>
      <c r="J90" s="60">
        <v>42</v>
      </c>
      <c r="K90" s="60">
        <v>2</v>
      </c>
      <c r="L90" s="60">
        <v>0.2</v>
      </c>
      <c r="M90" s="60">
        <v>48</v>
      </c>
      <c r="N90" s="57">
        <f t="shared" si="0"/>
        <v>5.333333333333333</v>
      </c>
      <c r="O90" s="57">
        <v>0.27</v>
      </c>
      <c r="P90" s="62" t="s">
        <v>551</v>
      </c>
      <c r="Q90" s="62" t="s">
        <v>552</v>
      </c>
    </row>
    <row r="91" spans="2:17" x14ac:dyDescent="0.35">
      <c r="B91" s="57" t="s">
        <v>361</v>
      </c>
      <c r="C91" s="58">
        <v>2457.0070000000001</v>
      </c>
      <c r="D91" s="57" t="s">
        <v>550</v>
      </c>
      <c r="E91" s="57">
        <v>12500</v>
      </c>
      <c r="F91" s="57">
        <v>0.5</v>
      </c>
      <c r="G91" s="60">
        <v>20</v>
      </c>
      <c r="H91" s="60">
        <v>25</v>
      </c>
      <c r="I91" s="60">
        <v>23</v>
      </c>
      <c r="J91" s="60">
        <v>42</v>
      </c>
      <c r="K91" s="60">
        <v>2</v>
      </c>
      <c r="L91" s="60">
        <v>0.2</v>
      </c>
      <c r="M91" s="60">
        <v>48</v>
      </c>
      <c r="N91" s="57">
        <f t="shared" si="0"/>
        <v>5.333333333333333</v>
      </c>
      <c r="O91" s="57">
        <v>0.27</v>
      </c>
      <c r="P91" s="62" t="s">
        <v>554</v>
      </c>
      <c r="Q91" s="62" t="s">
        <v>553</v>
      </c>
    </row>
    <row r="92" spans="2:17" x14ac:dyDescent="0.35">
      <c r="B92" s="57" t="s">
        <v>364</v>
      </c>
      <c r="C92" s="58">
        <v>2413.67</v>
      </c>
      <c r="D92" s="57" t="s">
        <v>550</v>
      </c>
      <c r="E92" s="57">
        <v>12500</v>
      </c>
      <c r="F92" s="57">
        <v>0.5</v>
      </c>
      <c r="G92" s="60">
        <v>20</v>
      </c>
      <c r="H92" s="60">
        <v>25</v>
      </c>
      <c r="I92" s="60">
        <v>23</v>
      </c>
      <c r="J92" s="60">
        <v>42</v>
      </c>
      <c r="K92" s="60">
        <v>2</v>
      </c>
      <c r="L92" s="60">
        <v>0.2</v>
      </c>
      <c r="M92" s="60">
        <v>48</v>
      </c>
      <c r="N92" s="57">
        <f t="shared" si="0"/>
        <v>5.333333333333333</v>
      </c>
      <c r="O92" s="57">
        <v>0.27</v>
      </c>
      <c r="P92" s="62" t="s">
        <v>552</v>
      </c>
      <c r="Q92" s="62" t="s">
        <v>559</v>
      </c>
    </row>
    <row r="93" spans="2:17" x14ac:dyDescent="0.35">
      <c r="B93" s="57" t="s">
        <v>367</v>
      </c>
      <c r="C93" s="58">
        <v>2238.6</v>
      </c>
      <c r="D93" s="57" t="s">
        <v>550</v>
      </c>
      <c r="E93" s="57">
        <v>12500</v>
      </c>
      <c r="F93" s="57">
        <v>0.5</v>
      </c>
      <c r="G93" s="60">
        <v>20</v>
      </c>
      <c r="H93" s="60">
        <v>25</v>
      </c>
      <c r="I93" s="60">
        <v>23</v>
      </c>
      <c r="J93" s="60">
        <v>42</v>
      </c>
      <c r="K93" s="60">
        <v>2</v>
      </c>
      <c r="L93" s="60">
        <v>0.2</v>
      </c>
      <c r="M93" s="60">
        <v>48</v>
      </c>
      <c r="N93" s="57">
        <f t="shared" si="0"/>
        <v>5.333333333333333</v>
      </c>
      <c r="O93" s="57">
        <v>0.27</v>
      </c>
      <c r="P93" s="62" t="s">
        <v>553</v>
      </c>
      <c r="Q93" s="62" t="s">
        <v>554</v>
      </c>
    </row>
    <row r="94" spans="2:17" x14ac:dyDescent="0.35">
      <c r="B94" s="57" t="s">
        <v>370</v>
      </c>
      <c r="C94" s="58">
        <v>2195.837</v>
      </c>
      <c r="D94" s="57" t="s">
        <v>550</v>
      </c>
      <c r="E94" s="57">
        <v>12500</v>
      </c>
      <c r="F94" s="57">
        <v>0.5</v>
      </c>
      <c r="G94" s="60">
        <v>20</v>
      </c>
      <c r="H94" s="60">
        <v>25</v>
      </c>
      <c r="I94" s="60">
        <v>23</v>
      </c>
      <c r="J94" s="60">
        <v>42</v>
      </c>
      <c r="K94" s="60">
        <v>2</v>
      </c>
      <c r="L94" s="60">
        <v>0.2</v>
      </c>
      <c r="M94" s="60">
        <v>48</v>
      </c>
      <c r="N94" s="57">
        <f t="shared" si="0"/>
        <v>5.333333333333333</v>
      </c>
      <c r="O94" s="57">
        <v>0.27</v>
      </c>
      <c r="P94" s="62" t="s">
        <v>553</v>
      </c>
      <c r="Q94" s="62" t="s">
        <v>554</v>
      </c>
    </row>
    <row r="95" spans="2:17" x14ac:dyDescent="0.35">
      <c r="B95" s="57" t="s">
        <v>373</v>
      </c>
      <c r="C95" s="58">
        <v>2110.0239999999999</v>
      </c>
      <c r="D95" s="57" t="s">
        <v>550</v>
      </c>
      <c r="E95" s="57">
        <v>12500</v>
      </c>
      <c r="F95" s="57">
        <v>0.5</v>
      </c>
      <c r="G95" s="60">
        <v>20</v>
      </c>
      <c r="H95" s="60">
        <v>25</v>
      </c>
      <c r="I95" s="60">
        <v>23</v>
      </c>
      <c r="J95" s="60">
        <v>42</v>
      </c>
      <c r="K95" s="60">
        <v>2</v>
      </c>
      <c r="L95" s="60">
        <v>0.2</v>
      </c>
      <c r="M95" s="60">
        <v>48</v>
      </c>
      <c r="N95" s="57">
        <f t="shared" si="0"/>
        <v>5.333333333333333</v>
      </c>
      <c r="O95" s="57">
        <v>0.27</v>
      </c>
      <c r="P95" s="62" t="s">
        <v>552</v>
      </c>
      <c r="Q95" s="62" t="s">
        <v>551</v>
      </c>
    </row>
    <row r="96" spans="2:17" x14ac:dyDescent="0.35">
      <c r="B96" s="57" t="s">
        <v>376</v>
      </c>
      <c r="C96" s="58">
        <v>2019.9059999999997</v>
      </c>
      <c r="D96" s="57" t="s">
        <v>550</v>
      </c>
      <c r="E96" s="57">
        <v>12500</v>
      </c>
      <c r="F96" s="57">
        <v>0.5</v>
      </c>
      <c r="G96" s="60">
        <v>20</v>
      </c>
      <c r="H96" s="60">
        <v>25</v>
      </c>
      <c r="I96" s="60">
        <v>23</v>
      </c>
      <c r="J96" s="60">
        <v>42</v>
      </c>
      <c r="K96" s="60">
        <v>2</v>
      </c>
      <c r="L96" s="60">
        <v>0.2</v>
      </c>
      <c r="M96" s="60">
        <v>48</v>
      </c>
      <c r="N96" s="57">
        <f t="shared" si="0"/>
        <v>5.333333333333333</v>
      </c>
      <c r="O96" s="57">
        <v>0.27</v>
      </c>
      <c r="P96" s="62" t="s">
        <v>553</v>
      </c>
      <c r="Q96" s="62" t="s">
        <v>554</v>
      </c>
    </row>
    <row r="97" spans="2:17" x14ac:dyDescent="0.35">
      <c r="B97" s="57" t="s">
        <v>379</v>
      </c>
      <c r="C97" s="58">
        <v>1991.9234999999999</v>
      </c>
      <c r="D97" s="57" t="s">
        <v>550</v>
      </c>
      <c r="E97" s="57">
        <v>12500</v>
      </c>
      <c r="F97" s="57">
        <v>0.5</v>
      </c>
      <c r="G97" s="60">
        <v>20</v>
      </c>
      <c r="H97" s="60">
        <v>25</v>
      </c>
      <c r="I97" s="60">
        <v>23</v>
      </c>
      <c r="J97" s="60">
        <v>42</v>
      </c>
      <c r="K97" s="60">
        <v>2</v>
      </c>
      <c r="L97" s="60">
        <v>0.2</v>
      </c>
      <c r="M97" s="60">
        <v>48</v>
      </c>
      <c r="N97" s="57">
        <f t="shared" si="0"/>
        <v>5.333333333333333</v>
      </c>
      <c r="O97" s="57">
        <v>0.27</v>
      </c>
      <c r="P97" s="62" t="s">
        <v>551</v>
      </c>
      <c r="Q97" s="62" t="s">
        <v>552</v>
      </c>
    </row>
    <row r="98" spans="2:17" x14ac:dyDescent="0.35">
      <c r="B98" s="57" t="s">
        <v>382</v>
      </c>
      <c r="C98" s="58">
        <v>1985.3225</v>
      </c>
      <c r="D98" s="57" t="s">
        <v>550</v>
      </c>
      <c r="E98" s="57">
        <v>12500</v>
      </c>
      <c r="F98" s="57">
        <v>0.5</v>
      </c>
      <c r="G98" s="60">
        <v>20</v>
      </c>
      <c r="H98" s="60">
        <v>25</v>
      </c>
      <c r="I98" s="60">
        <v>23</v>
      </c>
      <c r="J98" s="60">
        <v>42</v>
      </c>
      <c r="K98" s="60">
        <v>2</v>
      </c>
      <c r="L98" s="60">
        <v>0.2</v>
      </c>
      <c r="M98" s="60">
        <v>48</v>
      </c>
      <c r="N98" s="57">
        <f t="shared" si="0"/>
        <v>5.333333333333333</v>
      </c>
      <c r="O98" s="57">
        <v>0.27</v>
      </c>
      <c r="P98" s="62" t="s">
        <v>553</v>
      </c>
      <c r="Q98" s="62" t="s">
        <v>554</v>
      </c>
    </row>
    <row r="99" spans="2:17" x14ac:dyDescent="0.35">
      <c r="B99" s="57" t="s">
        <v>385</v>
      </c>
      <c r="C99" s="58">
        <v>1968.9634999999998</v>
      </c>
      <c r="D99" s="57" t="s">
        <v>550</v>
      </c>
      <c r="E99" s="57">
        <v>12500</v>
      </c>
      <c r="F99" s="57">
        <v>0.5</v>
      </c>
      <c r="G99" s="60">
        <v>20</v>
      </c>
      <c r="H99" s="60">
        <v>25</v>
      </c>
      <c r="I99" s="60">
        <v>23</v>
      </c>
      <c r="J99" s="60">
        <v>42</v>
      </c>
      <c r="K99" s="60">
        <v>2</v>
      </c>
      <c r="L99" s="60">
        <v>0.2</v>
      </c>
      <c r="M99" s="60">
        <v>48</v>
      </c>
      <c r="N99" s="57">
        <f t="shared" si="0"/>
        <v>5.333333333333333</v>
      </c>
      <c r="O99" s="57">
        <v>0.27</v>
      </c>
      <c r="P99" s="62" t="s">
        <v>551</v>
      </c>
      <c r="Q99" s="62" t="s">
        <v>552</v>
      </c>
    </row>
    <row r="100" spans="2:17" x14ac:dyDescent="0.35">
      <c r="B100" s="57" t="s">
        <v>388</v>
      </c>
      <c r="C100" s="58">
        <v>1912.855</v>
      </c>
      <c r="D100" s="57" t="s">
        <v>550</v>
      </c>
      <c r="E100" s="57">
        <v>12500</v>
      </c>
      <c r="F100" s="57">
        <v>0.5</v>
      </c>
      <c r="G100" s="60">
        <v>20</v>
      </c>
      <c r="H100" s="60">
        <v>25</v>
      </c>
      <c r="I100" s="60">
        <v>23</v>
      </c>
      <c r="J100" s="60">
        <v>42</v>
      </c>
      <c r="K100" s="60">
        <v>2</v>
      </c>
      <c r="L100" s="60">
        <v>0.2</v>
      </c>
      <c r="M100" s="60">
        <v>48</v>
      </c>
      <c r="N100" s="57">
        <f t="shared" si="0"/>
        <v>5.333333333333333</v>
      </c>
      <c r="O100" s="57">
        <v>0.27</v>
      </c>
      <c r="P100" s="62" t="s">
        <v>559</v>
      </c>
      <c r="Q100" s="62" t="s">
        <v>562</v>
      </c>
    </row>
    <row r="101" spans="2:17" x14ac:dyDescent="0.35">
      <c r="B101" s="57" t="s">
        <v>391</v>
      </c>
      <c r="C101" s="58">
        <v>1879.5629999999999</v>
      </c>
      <c r="D101" s="57" t="s">
        <v>550</v>
      </c>
      <c r="E101" s="57">
        <v>12500</v>
      </c>
      <c r="F101" s="57">
        <v>0.5</v>
      </c>
      <c r="G101" s="60">
        <v>20</v>
      </c>
      <c r="H101" s="60">
        <v>25</v>
      </c>
      <c r="I101" s="60">
        <v>23</v>
      </c>
      <c r="J101" s="60">
        <v>42</v>
      </c>
      <c r="K101" s="60">
        <v>2</v>
      </c>
      <c r="L101" s="60">
        <v>0.2</v>
      </c>
      <c r="M101" s="60">
        <v>48</v>
      </c>
      <c r="N101" s="57">
        <f t="shared" si="0"/>
        <v>5.333333333333333</v>
      </c>
      <c r="O101" s="57">
        <v>0.27</v>
      </c>
      <c r="P101" s="62" t="s">
        <v>553</v>
      </c>
      <c r="Q101" s="62" t="s">
        <v>554</v>
      </c>
    </row>
    <row r="102" spans="2:17" x14ac:dyDescent="0.35">
      <c r="B102" s="57" t="s">
        <v>394</v>
      </c>
      <c r="C102" s="58">
        <v>1870.9529999999997</v>
      </c>
      <c r="D102" s="57" t="s">
        <v>550</v>
      </c>
      <c r="E102" s="57">
        <v>12500</v>
      </c>
      <c r="F102" s="57">
        <v>0.5</v>
      </c>
      <c r="G102" s="60">
        <v>20</v>
      </c>
      <c r="H102" s="60">
        <v>25</v>
      </c>
      <c r="I102" s="60">
        <v>23</v>
      </c>
      <c r="J102" s="60">
        <v>42</v>
      </c>
      <c r="K102" s="60">
        <v>2</v>
      </c>
      <c r="L102" s="60">
        <v>0.2</v>
      </c>
      <c r="M102" s="60">
        <v>48</v>
      </c>
      <c r="N102" s="57">
        <f t="shared" si="0"/>
        <v>5.333333333333333</v>
      </c>
      <c r="O102" s="57">
        <v>0.27</v>
      </c>
      <c r="P102" s="62" t="s">
        <v>561</v>
      </c>
      <c r="Q102" s="62" t="s">
        <v>560</v>
      </c>
    </row>
    <row r="103" spans="2:17" x14ac:dyDescent="0.35">
      <c r="B103" s="57" t="s">
        <v>397</v>
      </c>
      <c r="C103" s="58">
        <v>1763.7584999999997</v>
      </c>
      <c r="D103" s="57" t="s">
        <v>550</v>
      </c>
      <c r="E103" s="57">
        <v>12500</v>
      </c>
      <c r="F103" s="57">
        <v>0.5</v>
      </c>
      <c r="G103" s="60">
        <v>20</v>
      </c>
      <c r="H103" s="60">
        <v>25</v>
      </c>
      <c r="I103" s="60">
        <v>23</v>
      </c>
      <c r="J103" s="60">
        <v>42</v>
      </c>
      <c r="K103" s="60">
        <v>2</v>
      </c>
      <c r="L103" s="60">
        <v>0.2</v>
      </c>
      <c r="M103" s="60">
        <v>48</v>
      </c>
      <c r="N103" s="57">
        <f t="shared" si="0"/>
        <v>5.333333333333333</v>
      </c>
      <c r="O103" s="57">
        <v>0.27</v>
      </c>
      <c r="P103" s="62" t="s">
        <v>562</v>
      </c>
      <c r="Q103" s="62" t="s">
        <v>558</v>
      </c>
    </row>
    <row r="104" spans="2:17" x14ac:dyDescent="0.35">
      <c r="B104" s="57" t="s">
        <v>400</v>
      </c>
      <c r="C104" s="58">
        <v>1673.4970000000001</v>
      </c>
      <c r="D104" s="57" t="s">
        <v>550</v>
      </c>
      <c r="E104" s="57">
        <v>12500</v>
      </c>
      <c r="F104" s="57">
        <v>0.5</v>
      </c>
      <c r="G104" s="60">
        <v>20</v>
      </c>
      <c r="H104" s="60">
        <v>25</v>
      </c>
      <c r="I104" s="60">
        <v>23</v>
      </c>
      <c r="J104" s="60">
        <v>42</v>
      </c>
      <c r="K104" s="60">
        <v>2</v>
      </c>
      <c r="L104" s="60">
        <v>0.2</v>
      </c>
      <c r="M104" s="60">
        <v>48</v>
      </c>
      <c r="N104" s="57">
        <f t="shared" si="0"/>
        <v>5.333333333333333</v>
      </c>
      <c r="O104" s="57">
        <v>0.27</v>
      </c>
      <c r="P104" s="62" t="s">
        <v>551</v>
      </c>
      <c r="Q104" s="62" t="s">
        <v>561</v>
      </c>
    </row>
    <row r="105" spans="2:17" x14ac:dyDescent="0.35">
      <c r="B105" s="57" t="s">
        <v>403</v>
      </c>
      <c r="C105" s="58">
        <v>1641.6399999999999</v>
      </c>
      <c r="D105" s="57" t="s">
        <v>550</v>
      </c>
      <c r="E105" s="57">
        <v>12500</v>
      </c>
      <c r="F105" s="57">
        <v>0.5</v>
      </c>
      <c r="G105" s="60">
        <v>20</v>
      </c>
      <c r="H105" s="60">
        <v>25</v>
      </c>
      <c r="I105" s="60">
        <v>23</v>
      </c>
      <c r="J105" s="60">
        <v>42</v>
      </c>
      <c r="K105" s="60">
        <v>2</v>
      </c>
      <c r="L105" s="60">
        <v>0.2</v>
      </c>
      <c r="M105" s="60">
        <v>48</v>
      </c>
      <c r="N105" s="57">
        <f t="shared" si="0"/>
        <v>5.333333333333333</v>
      </c>
      <c r="O105" s="57">
        <v>0.27</v>
      </c>
      <c r="P105" s="62" t="s">
        <v>552</v>
      </c>
      <c r="Q105" s="62" t="s">
        <v>551</v>
      </c>
    </row>
    <row r="106" spans="2:17" x14ac:dyDescent="0.35">
      <c r="B106" s="57" t="s">
        <v>406</v>
      </c>
      <c r="C106" s="58">
        <v>1630.7339999999997</v>
      </c>
      <c r="D106" s="57" t="s">
        <v>550</v>
      </c>
      <c r="E106" s="57">
        <v>12500</v>
      </c>
      <c r="F106" s="57">
        <v>0.5</v>
      </c>
      <c r="G106" s="60">
        <v>20</v>
      </c>
      <c r="H106" s="60">
        <v>25</v>
      </c>
      <c r="I106" s="60">
        <v>23</v>
      </c>
      <c r="J106" s="60">
        <v>42</v>
      </c>
      <c r="K106" s="60">
        <v>2</v>
      </c>
      <c r="L106" s="60">
        <v>0.2</v>
      </c>
      <c r="M106" s="60">
        <v>48</v>
      </c>
      <c r="N106" s="57">
        <f t="shared" si="0"/>
        <v>5.333333333333333</v>
      </c>
      <c r="O106" s="57">
        <v>0.27</v>
      </c>
      <c r="P106" s="62" t="s">
        <v>559</v>
      </c>
      <c r="Q106" s="62" t="s">
        <v>552</v>
      </c>
    </row>
    <row r="107" spans="2:17" x14ac:dyDescent="0.35">
      <c r="B107" s="57" t="s">
        <v>409</v>
      </c>
      <c r="C107" s="58">
        <v>1592.5630000000001</v>
      </c>
      <c r="D107" s="57" t="s">
        <v>550</v>
      </c>
      <c r="E107" s="57">
        <v>12500</v>
      </c>
      <c r="F107" s="57">
        <v>0.5</v>
      </c>
      <c r="G107" s="60">
        <v>20</v>
      </c>
      <c r="H107" s="60">
        <v>25</v>
      </c>
      <c r="I107" s="60">
        <v>23</v>
      </c>
      <c r="J107" s="60">
        <v>42</v>
      </c>
      <c r="K107" s="60">
        <v>2</v>
      </c>
      <c r="L107" s="60">
        <v>0.2</v>
      </c>
      <c r="M107" s="60">
        <v>48</v>
      </c>
      <c r="N107" s="57">
        <f t="shared" si="0"/>
        <v>5.333333333333333</v>
      </c>
      <c r="O107" s="57">
        <v>0.27</v>
      </c>
      <c r="P107" s="62" t="s">
        <v>560</v>
      </c>
      <c r="Q107" s="62" t="s">
        <v>556</v>
      </c>
    </row>
    <row r="108" spans="2:17" x14ac:dyDescent="0.35">
      <c r="B108" s="57" t="s">
        <v>412</v>
      </c>
      <c r="C108" s="58">
        <v>1463.7</v>
      </c>
      <c r="D108" s="57" t="s">
        <v>550</v>
      </c>
      <c r="E108" s="57">
        <v>12500</v>
      </c>
      <c r="F108" s="57">
        <v>0.5</v>
      </c>
      <c r="G108" s="60">
        <v>20</v>
      </c>
      <c r="H108" s="60">
        <v>25</v>
      </c>
      <c r="I108" s="60">
        <v>23</v>
      </c>
      <c r="J108" s="60">
        <v>42</v>
      </c>
      <c r="K108" s="60">
        <v>2</v>
      </c>
      <c r="L108" s="60">
        <v>0.2</v>
      </c>
      <c r="M108" s="60">
        <v>48</v>
      </c>
      <c r="N108" s="57">
        <f t="shared" si="0"/>
        <v>5.333333333333333</v>
      </c>
      <c r="O108" s="57">
        <v>0.27</v>
      </c>
      <c r="P108" s="62" t="s">
        <v>553</v>
      </c>
      <c r="Q108" s="62" t="s">
        <v>554</v>
      </c>
    </row>
    <row r="109" spans="2:17" x14ac:dyDescent="0.35">
      <c r="B109" s="57" t="s">
        <v>415</v>
      </c>
      <c r="C109" s="58">
        <v>1357.797</v>
      </c>
      <c r="D109" s="57" t="s">
        <v>550</v>
      </c>
      <c r="E109" s="57">
        <v>12500</v>
      </c>
      <c r="F109" s="57">
        <v>0.5</v>
      </c>
      <c r="G109" s="60">
        <v>20</v>
      </c>
      <c r="H109" s="60">
        <v>25</v>
      </c>
      <c r="I109" s="60">
        <v>23</v>
      </c>
      <c r="J109" s="60">
        <v>42</v>
      </c>
      <c r="K109" s="60">
        <v>2</v>
      </c>
      <c r="L109" s="60">
        <v>0.2</v>
      </c>
      <c r="M109" s="60">
        <v>48</v>
      </c>
      <c r="N109" s="57">
        <f t="shared" si="0"/>
        <v>5.333333333333333</v>
      </c>
      <c r="O109" s="57">
        <v>0.27</v>
      </c>
      <c r="P109" s="62" t="s">
        <v>559</v>
      </c>
      <c r="Q109" s="62" t="s">
        <v>552</v>
      </c>
    </row>
    <row r="110" spans="2:17" x14ac:dyDescent="0.35">
      <c r="B110" s="57" t="s">
        <v>418</v>
      </c>
      <c r="C110" s="58">
        <v>1333.6889999999999</v>
      </c>
      <c r="D110" s="57" t="s">
        <v>550</v>
      </c>
      <c r="E110" s="57">
        <v>12500</v>
      </c>
      <c r="F110" s="57">
        <v>0.5</v>
      </c>
      <c r="G110" s="60">
        <v>20</v>
      </c>
      <c r="H110" s="60">
        <v>25</v>
      </c>
      <c r="I110" s="60">
        <v>23</v>
      </c>
      <c r="J110" s="60">
        <v>42</v>
      </c>
      <c r="K110" s="60">
        <v>2</v>
      </c>
      <c r="L110" s="60">
        <v>0.2</v>
      </c>
      <c r="M110" s="60">
        <v>48</v>
      </c>
      <c r="N110" s="57">
        <f t="shared" si="0"/>
        <v>5.333333333333333</v>
      </c>
      <c r="O110" s="57">
        <v>0.27</v>
      </c>
      <c r="P110" s="62" t="s">
        <v>551</v>
      </c>
      <c r="Q110" s="62" t="s">
        <v>552</v>
      </c>
    </row>
    <row r="111" spans="2:17" x14ac:dyDescent="0.35">
      <c r="B111" s="57" t="s">
        <v>421</v>
      </c>
      <c r="C111" s="58">
        <v>1323.5005000000001</v>
      </c>
      <c r="D111" s="57" t="s">
        <v>550</v>
      </c>
      <c r="E111" s="57">
        <v>12500</v>
      </c>
      <c r="F111" s="57">
        <v>0.5</v>
      </c>
      <c r="G111" s="60">
        <v>20</v>
      </c>
      <c r="H111" s="60">
        <v>25</v>
      </c>
      <c r="I111" s="60">
        <v>23</v>
      </c>
      <c r="J111" s="60">
        <v>42</v>
      </c>
      <c r="K111" s="60">
        <v>2</v>
      </c>
      <c r="L111" s="60">
        <v>0.2</v>
      </c>
      <c r="M111" s="60">
        <v>48</v>
      </c>
      <c r="N111" s="57">
        <f t="shared" si="0"/>
        <v>5.333333333333333</v>
      </c>
      <c r="O111" s="57">
        <v>0.27</v>
      </c>
      <c r="P111" s="62" t="s">
        <v>553</v>
      </c>
      <c r="Q111" s="62" t="s">
        <v>554</v>
      </c>
    </row>
    <row r="112" spans="2:17" x14ac:dyDescent="0.35">
      <c r="B112" s="57" t="s">
        <v>424</v>
      </c>
      <c r="C112" s="58">
        <v>1280.8810000000001</v>
      </c>
      <c r="D112" s="57" t="s">
        <v>550</v>
      </c>
      <c r="E112" s="57">
        <v>12500</v>
      </c>
      <c r="F112" s="57">
        <v>0.5</v>
      </c>
      <c r="G112" s="60">
        <v>20</v>
      </c>
      <c r="H112" s="60">
        <v>25</v>
      </c>
      <c r="I112" s="60">
        <v>23</v>
      </c>
      <c r="J112" s="60">
        <v>42</v>
      </c>
      <c r="K112" s="60">
        <v>2</v>
      </c>
      <c r="L112" s="60">
        <v>0.2</v>
      </c>
      <c r="M112" s="60">
        <v>48</v>
      </c>
      <c r="N112" s="57">
        <f t="shared" si="0"/>
        <v>5.333333333333333</v>
      </c>
      <c r="O112" s="57">
        <v>0.27</v>
      </c>
      <c r="P112" s="62" t="s">
        <v>556</v>
      </c>
      <c r="Q112" s="62" t="s">
        <v>560</v>
      </c>
    </row>
    <row r="113" spans="2:17" x14ac:dyDescent="0.35">
      <c r="B113" s="57" t="s">
        <v>427</v>
      </c>
      <c r="C113" s="58">
        <v>1203.6780000000001</v>
      </c>
      <c r="D113" s="57" t="s">
        <v>550</v>
      </c>
      <c r="E113" s="57">
        <v>12500</v>
      </c>
      <c r="F113" s="57">
        <v>0.5</v>
      </c>
      <c r="G113" s="60">
        <v>20</v>
      </c>
      <c r="H113" s="60">
        <v>25</v>
      </c>
      <c r="I113" s="60">
        <v>23</v>
      </c>
      <c r="J113" s="60">
        <v>42</v>
      </c>
      <c r="K113" s="60">
        <v>2</v>
      </c>
      <c r="L113" s="60">
        <v>0.2</v>
      </c>
      <c r="M113" s="60">
        <v>48</v>
      </c>
      <c r="N113" s="57">
        <f t="shared" si="0"/>
        <v>5.333333333333333</v>
      </c>
      <c r="O113" s="57">
        <v>0.27</v>
      </c>
      <c r="P113" s="62" t="s">
        <v>558</v>
      </c>
      <c r="Q113" s="62" t="s">
        <v>562</v>
      </c>
    </row>
    <row r="114" spans="2:17" x14ac:dyDescent="0.35">
      <c r="B114" s="57" t="s">
        <v>430</v>
      </c>
      <c r="C114" s="58">
        <v>1174.117</v>
      </c>
      <c r="D114" s="57" t="s">
        <v>550</v>
      </c>
      <c r="E114" s="57">
        <v>12500</v>
      </c>
      <c r="F114" s="57">
        <v>0.5</v>
      </c>
      <c r="G114" s="60">
        <v>20</v>
      </c>
      <c r="H114" s="60">
        <v>25</v>
      </c>
      <c r="I114" s="60">
        <v>23</v>
      </c>
      <c r="J114" s="60">
        <v>42</v>
      </c>
      <c r="K114" s="60">
        <v>2</v>
      </c>
      <c r="L114" s="60">
        <v>0.2</v>
      </c>
      <c r="M114" s="60">
        <v>48</v>
      </c>
      <c r="N114" s="57">
        <f t="shared" si="0"/>
        <v>5.333333333333333</v>
      </c>
      <c r="O114" s="57">
        <v>0.27</v>
      </c>
      <c r="P114" s="62" t="s">
        <v>554</v>
      </c>
      <c r="Q114" s="62" t="s">
        <v>553</v>
      </c>
    </row>
    <row r="115" spans="2:17" x14ac:dyDescent="0.35">
      <c r="B115" s="57" t="s">
        <v>433</v>
      </c>
      <c r="C115" s="58">
        <v>1146.4214999999997</v>
      </c>
      <c r="D115" s="57" t="s">
        <v>550</v>
      </c>
      <c r="E115" s="57">
        <v>12500</v>
      </c>
      <c r="F115" s="57">
        <v>0.5</v>
      </c>
      <c r="G115" s="60">
        <v>20</v>
      </c>
      <c r="H115" s="60">
        <v>25</v>
      </c>
      <c r="I115" s="60">
        <v>23</v>
      </c>
      <c r="J115" s="60">
        <v>42</v>
      </c>
      <c r="K115" s="60">
        <v>2</v>
      </c>
      <c r="L115" s="60">
        <v>0.2</v>
      </c>
      <c r="M115" s="60">
        <v>48</v>
      </c>
      <c r="N115" s="57">
        <f t="shared" si="0"/>
        <v>5.333333333333333</v>
      </c>
      <c r="O115" s="57">
        <v>0.27</v>
      </c>
      <c r="P115" s="62" t="s">
        <v>556</v>
      </c>
      <c r="Q115" s="62" t="s">
        <v>557</v>
      </c>
    </row>
    <row r="116" spans="2:17" x14ac:dyDescent="0.35">
      <c r="B116" s="57" t="s">
        <v>436</v>
      </c>
      <c r="C116" s="58">
        <v>1124.6095</v>
      </c>
      <c r="D116" s="57" t="s">
        <v>550</v>
      </c>
      <c r="E116" s="57">
        <v>12500</v>
      </c>
      <c r="F116" s="57">
        <v>0.5</v>
      </c>
      <c r="G116" s="60">
        <v>20</v>
      </c>
      <c r="H116" s="60">
        <v>25</v>
      </c>
      <c r="I116" s="60">
        <v>23</v>
      </c>
      <c r="J116" s="60">
        <v>42</v>
      </c>
      <c r="K116" s="60">
        <v>2</v>
      </c>
      <c r="L116" s="60">
        <v>0.2</v>
      </c>
      <c r="M116" s="60">
        <v>48</v>
      </c>
      <c r="N116" s="57">
        <f t="shared" si="0"/>
        <v>5.333333333333333</v>
      </c>
      <c r="O116" s="57">
        <v>0.27</v>
      </c>
      <c r="P116" s="62" t="s">
        <v>553</v>
      </c>
      <c r="Q116" s="62" t="s">
        <v>554</v>
      </c>
    </row>
    <row r="117" spans="2:17" x14ac:dyDescent="0.35">
      <c r="B117" s="57" t="s">
        <v>439</v>
      </c>
      <c r="C117" s="58">
        <v>1119.3</v>
      </c>
      <c r="D117" s="57" t="s">
        <v>550</v>
      </c>
      <c r="E117" s="57">
        <v>12500</v>
      </c>
      <c r="F117" s="57">
        <v>0.5</v>
      </c>
      <c r="G117" s="60">
        <v>20</v>
      </c>
      <c r="H117" s="60">
        <v>25</v>
      </c>
      <c r="I117" s="60">
        <v>23</v>
      </c>
      <c r="J117" s="60">
        <v>42</v>
      </c>
      <c r="K117" s="60">
        <v>2</v>
      </c>
      <c r="L117" s="60">
        <v>0.2</v>
      </c>
      <c r="M117" s="60">
        <v>48</v>
      </c>
      <c r="N117" s="57">
        <f t="shared" si="0"/>
        <v>5.333333333333333</v>
      </c>
      <c r="O117" s="57">
        <v>0.27</v>
      </c>
      <c r="P117" s="62" t="s">
        <v>553</v>
      </c>
      <c r="Q117" s="62" t="s">
        <v>554</v>
      </c>
    </row>
    <row r="118" spans="2:17" x14ac:dyDescent="0.35">
      <c r="B118" s="57" t="s">
        <v>442</v>
      </c>
      <c r="C118" s="58">
        <v>1115.9994999999999</v>
      </c>
      <c r="D118" s="57" t="s">
        <v>550</v>
      </c>
      <c r="E118" s="57">
        <v>12500</v>
      </c>
      <c r="F118" s="57">
        <v>0.5</v>
      </c>
      <c r="G118" s="60">
        <v>20</v>
      </c>
      <c r="H118" s="60">
        <v>25</v>
      </c>
      <c r="I118" s="60">
        <v>23</v>
      </c>
      <c r="J118" s="60">
        <v>42</v>
      </c>
      <c r="K118" s="60">
        <v>2</v>
      </c>
      <c r="L118" s="60">
        <v>0.2</v>
      </c>
      <c r="M118" s="60">
        <v>48</v>
      </c>
      <c r="N118" s="57">
        <f t="shared" si="0"/>
        <v>5.333333333333333</v>
      </c>
      <c r="O118" s="57">
        <v>0.27</v>
      </c>
      <c r="P118" s="62" t="s">
        <v>552</v>
      </c>
      <c r="Q118" s="62" t="s">
        <v>559</v>
      </c>
    </row>
    <row r="119" spans="2:17" x14ac:dyDescent="0.35">
      <c r="B119" s="57" t="s">
        <v>445</v>
      </c>
      <c r="C119" s="58">
        <v>1104.95</v>
      </c>
      <c r="D119" s="57" t="s">
        <v>550</v>
      </c>
      <c r="E119" s="57">
        <v>12500</v>
      </c>
      <c r="F119" s="57">
        <v>0.5</v>
      </c>
      <c r="G119" s="60">
        <v>20</v>
      </c>
      <c r="H119" s="60">
        <v>25</v>
      </c>
      <c r="I119" s="60">
        <v>23</v>
      </c>
      <c r="J119" s="60">
        <v>42</v>
      </c>
      <c r="K119" s="60">
        <v>2</v>
      </c>
      <c r="L119" s="60">
        <v>0.2</v>
      </c>
      <c r="M119" s="60">
        <v>48</v>
      </c>
      <c r="N119" s="57">
        <f t="shared" si="0"/>
        <v>5.333333333333333</v>
      </c>
      <c r="O119" s="57">
        <v>0.27</v>
      </c>
      <c r="P119" s="62" t="s">
        <v>553</v>
      </c>
      <c r="Q119" s="62" t="s">
        <v>554</v>
      </c>
    </row>
    <row r="120" spans="2:17" x14ac:dyDescent="0.35">
      <c r="B120" s="57" t="s">
        <v>448</v>
      </c>
      <c r="C120" s="58">
        <v>1091.3175000000001</v>
      </c>
      <c r="D120" s="57" t="s">
        <v>550</v>
      </c>
      <c r="E120" s="57">
        <v>12500</v>
      </c>
      <c r="F120" s="57">
        <v>0.5</v>
      </c>
      <c r="G120" s="60">
        <v>20</v>
      </c>
      <c r="H120" s="60">
        <v>25</v>
      </c>
      <c r="I120" s="60">
        <v>23</v>
      </c>
      <c r="J120" s="60">
        <v>42</v>
      </c>
      <c r="K120" s="60">
        <v>2</v>
      </c>
      <c r="L120" s="60">
        <v>0.2</v>
      </c>
      <c r="M120" s="60">
        <v>48</v>
      </c>
      <c r="N120" s="57">
        <f t="shared" si="0"/>
        <v>5.333333333333333</v>
      </c>
      <c r="O120" s="57">
        <v>0.27</v>
      </c>
      <c r="P120" s="62" t="s">
        <v>561</v>
      </c>
      <c r="Q120" s="62" t="s">
        <v>551</v>
      </c>
    </row>
    <row r="121" spans="2:17" x14ac:dyDescent="0.35">
      <c r="B121" s="57" t="s">
        <v>451</v>
      </c>
      <c r="C121" s="58">
        <v>1069.075</v>
      </c>
      <c r="D121" s="57" t="s">
        <v>550</v>
      </c>
      <c r="E121" s="57">
        <v>12500</v>
      </c>
      <c r="F121" s="57">
        <v>0.5</v>
      </c>
      <c r="G121" s="60">
        <v>20</v>
      </c>
      <c r="H121" s="60">
        <v>25</v>
      </c>
      <c r="I121" s="60">
        <v>23</v>
      </c>
      <c r="J121" s="60">
        <v>42</v>
      </c>
      <c r="K121" s="60">
        <v>2</v>
      </c>
      <c r="L121" s="60">
        <v>0.2</v>
      </c>
      <c r="M121" s="60">
        <v>48</v>
      </c>
      <c r="N121" s="57">
        <f t="shared" si="0"/>
        <v>5.333333333333333</v>
      </c>
      <c r="O121" s="57">
        <v>0.27</v>
      </c>
      <c r="P121" s="62" t="s">
        <v>552</v>
      </c>
      <c r="Q121" s="62" t="s">
        <v>559</v>
      </c>
    </row>
    <row r="122" spans="2:17" x14ac:dyDescent="0.35">
      <c r="B122" s="57" t="s">
        <v>454</v>
      </c>
      <c r="C122" s="58">
        <v>1062.761</v>
      </c>
      <c r="D122" s="57" t="s">
        <v>550</v>
      </c>
      <c r="E122" s="57">
        <v>12500</v>
      </c>
      <c r="F122" s="57">
        <v>0.5</v>
      </c>
      <c r="G122" s="60">
        <v>20</v>
      </c>
      <c r="H122" s="60">
        <v>25</v>
      </c>
      <c r="I122" s="60">
        <v>23</v>
      </c>
      <c r="J122" s="60">
        <v>42</v>
      </c>
      <c r="K122" s="60">
        <v>2</v>
      </c>
      <c r="L122" s="60">
        <v>0.2</v>
      </c>
      <c r="M122" s="60">
        <v>48</v>
      </c>
      <c r="N122" s="57">
        <f t="shared" si="0"/>
        <v>5.333333333333333</v>
      </c>
      <c r="O122" s="57">
        <v>0.27</v>
      </c>
      <c r="P122" s="62" t="s">
        <v>561</v>
      </c>
      <c r="Q122" s="62" t="s">
        <v>558</v>
      </c>
    </row>
    <row r="123" spans="2:17" x14ac:dyDescent="0.35">
      <c r="B123" s="57" t="s">
        <v>457</v>
      </c>
      <c r="C123" s="58">
        <v>1033.4869999999999</v>
      </c>
      <c r="D123" s="57" t="s">
        <v>550</v>
      </c>
      <c r="E123" s="57">
        <v>12500</v>
      </c>
      <c r="F123" s="57">
        <v>0.5</v>
      </c>
      <c r="G123" s="60">
        <v>20</v>
      </c>
      <c r="H123" s="60">
        <v>25</v>
      </c>
      <c r="I123" s="60">
        <v>23</v>
      </c>
      <c r="J123" s="60">
        <v>42</v>
      </c>
      <c r="K123" s="60">
        <v>2</v>
      </c>
      <c r="L123" s="60">
        <v>0.2</v>
      </c>
      <c r="M123" s="60">
        <v>48</v>
      </c>
      <c r="N123" s="57">
        <f t="shared" si="0"/>
        <v>5.333333333333333</v>
      </c>
      <c r="O123" s="57">
        <v>0.27</v>
      </c>
      <c r="P123" s="62" t="s">
        <v>555</v>
      </c>
      <c r="Q123" s="62" t="s">
        <v>563</v>
      </c>
    </row>
    <row r="124" spans="2:17" x14ac:dyDescent="0.35">
      <c r="B124" s="57" t="s">
        <v>460</v>
      </c>
      <c r="C124" s="58">
        <v>1027.46</v>
      </c>
      <c r="D124" s="57" t="s">
        <v>550</v>
      </c>
      <c r="E124" s="57">
        <v>12500</v>
      </c>
      <c r="F124" s="57">
        <v>0.5</v>
      </c>
      <c r="G124" s="60">
        <v>20</v>
      </c>
      <c r="H124" s="60">
        <v>25</v>
      </c>
      <c r="I124" s="60">
        <v>23</v>
      </c>
      <c r="J124" s="60">
        <v>42</v>
      </c>
      <c r="K124" s="60">
        <v>2</v>
      </c>
      <c r="L124" s="60">
        <v>0.2</v>
      </c>
      <c r="M124" s="60">
        <v>48</v>
      </c>
      <c r="N124" s="57">
        <f t="shared" si="0"/>
        <v>5.333333333333333</v>
      </c>
      <c r="O124" s="57">
        <v>0.27</v>
      </c>
      <c r="P124" s="62" t="s">
        <v>551</v>
      </c>
      <c r="Q124" s="62" t="s">
        <v>561</v>
      </c>
    </row>
    <row r="125" spans="2:17" x14ac:dyDescent="0.35">
      <c r="B125" s="57" t="s">
        <v>463</v>
      </c>
      <c r="C125" s="58">
        <v>1018.85</v>
      </c>
      <c r="D125" s="57" t="s">
        <v>550</v>
      </c>
      <c r="E125" s="57">
        <v>12500</v>
      </c>
      <c r="F125" s="57">
        <v>0.5</v>
      </c>
      <c r="G125" s="60">
        <v>20</v>
      </c>
      <c r="H125" s="60">
        <v>25</v>
      </c>
      <c r="I125" s="60">
        <v>23</v>
      </c>
      <c r="J125" s="60">
        <v>42</v>
      </c>
      <c r="K125" s="60">
        <v>2</v>
      </c>
      <c r="L125" s="60">
        <v>0.2</v>
      </c>
      <c r="M125" s="60">
        <v>48</v>
      </c>
      <c r="N125" s="57">
        <f t="shared" si="0"/>
        <v>5.333333333333333</v>
      </c>
      <c r="O125" s="57">
        <v>0.27</v>
      </c>
      <c r="P125" s="62" t="s">
        <v>559</v>
      </c>
      <c r="Q125" s="62" t="s">
        <v>552</v>
      </c>
    </row>
    <row r="126" spans="2:17" x14ac:dyDescent="0.35">
      <c r="B126" s="57" t="s">
        <v>466</v>
      </c>
      <c r="C126" s="58">
        <v>1012.3925</v>
      </c>
      <c r="D126" s="57" t="s">
        <v>550</v>
      </c>
      <c r="E126" s="57">
        <v>12500</v>
      </c>
      <c r="F126" s="57">
        <v>0.5</v>
      </c>
      <c r="G126" s="60">
        <v>20</v>
      </c>
      <c r="H126" s="60">
        <v>25</v>
      </c>
      <c r="I126" s="60">
        <v>23</v>
      </c>
      <c r="J126" s="60">
        <v>42</v>
      </c>
      <c r="K126" s="60">
        <v>2</v>
      </c>
      <c r="L126" s="60">
        <v>0.2</v>
      </c>
      <c r="M126" s="60">
        <v>48</v>
      </c>
      <c r="N126" s="57">
        <f t="shared" si="0"/>
        <v>5.333333333333333</v>
      </c>
      <c r="O126" s="57">
        <v>0.27</v>
      </c>
      <c r="P126" s="62" t="s">
        <v>558</v>
      </c>
      <c r="Q126" s="62" t="s">
        <v>562</v>
      </c>
    </row>
    <row r="127" spans="2:17" x14ac:dyDescent="0.35">
      <c r="B127" s="57" t="s">
        <v>469</v>
      </c>
      <c r="C127" s="58">
        <v>994.88549999999987</v>
      </c>
      <c r="D127" s="57" t="s">
        <v>550</v>
      </c>
      <c r="E127" s="57">
        <v>12500</v>
      </c>
      <c r="F127" s="57">
        <v>0.5</v>
      </c>
      <c r="G127" s="60">
        <v>20</v>
      </c>
      <c r="H127" s="60">
        <v>25</v>
      </c>
      <c r="I127" s="60">
        <v>23</v>
      </c>
      <c r="J127" s="60">
        <v>42</v>
      </c>
      <c r="K127" s="60">
        <v>2</v>
      </c>
      <c r="L127" s="60">
        <v>0.2</v>
      </c>
      <c r="M127" s="60">
        <v>48</v>
      </c>
      <c r="N127" s="57">
        <f t="shared" ref="N127:N152" si="1">40/7.5</f>
        <v>5.333333333333333</v>
      </c>
      <c r="O127" s="57">
        <v>0.27</v>
      </c>
      <c r="P127" s="62" t="s">
        <v>551</v>
      </c>
      <c r="Q127" s="62" t="s">
        <v>552</v>
      </c>
    </row>
    <row r="128" spans="2:17" x14ac:dyDescent="0.35">
      <c r="B128" s="57" t="s">
        <v>472</v>
      </c>
      <c r="C128" s="58">
        <v>972.93</v>
      </c>
      <c r="D128" s="57" t="s">
        <v>550</v>
      </c>
      <c r="E128" s="57">
        <v>12500</v>
      </c>
      <c r="F128" s="57">
        <v>0.5</v>
      </c>
      <c r="G128" s="60">
        <v>20</v>
      </c>
      <c r="H128" s="60">
        <v>25</v>
      </c>
      <c r="I128" s="60">
        <v>23</v>
      </c>
      <c r="J128" s="60">
        <v>42</v>
      </c>
      <c r="K128" s="60">
        <v>2</v>
      </c>
      <c r="L128" s="60">
        <v>0.2</v>
      </c>
      <c r="M128" s="60">
        <v>48</v>
      </c>
      <c r="N128" s="57">
        <f t="shared" si="1"/>
        <v>5.333333333333333</v>
      </c>
      <c r="O128" s="57">
        <v>0.27</v>
      </c>
      <c r="P128" s="62" t="s">
        <v>562</v>
      </c>
      <c r="Q128" s="62" t="s">
        <v>558</v>
      </c>
    </row>
    <row r="129" spans="2:17" x14ac:dyDescent="0.35">
      <c r="B129" s="57" t="s">
        <v>475</v>
      </c>
      <c r="C129" s="58">
        <v>961.88049999999987</v>
      </c>
      <c r="D129" s="57" t="s">
        <v>550</v>
      </c>
      <c r="E129" s="57">
        <v>12500</v>
      </c>
      <c r="F129" s="57">
        <v>0.5</v>
      </c>
      <c r="G129" s="60">
        <v>20</v>
      </c>
      <c r="H129" s="60">
        <v>25</v>
      </c>
      <c r="I129" s="60">
        <v>23</v>
      </c>
      <c r="J129" s="60">
        <v>42</v>
      </c>
      <c r="K129" s="60">
        <v>2</v>
      </c>
      <c r="L129" s="60">
        <v>0.2</v>
      </c>
      <c r="M129" s="60">
        <v>48</v>
      </c>
      <c r="N129" s="57">
        <f t="shared" si="1"/>
        <v>5.333333333333333</v>
      </c>
      <c r="O129" s="57">
        <v>0.27</v>
      </c>
      <c r="P129" s="62" t="s">
        <v>552</v>
      </c>
      <c r="Q129" s="62" t="s">
        <v>551</v>
      </c>
    </row>
    <row r="130" spans="2:17" x14ac:dyDescent="0.35">
      <c r="B130" s="57" t="s">
        <v>478</v>
      </c>
      <c r="C130" s="58">
        <v>961.01949999999988</v>
      </c>
      <c r="D130" s="57" t="s">
        <v>550</v>
      </c>
      <c r="E130" s="57">
        <v>12500</v>
      </c>
      <c r="F130" s="57">
        <v>0.5</v>
      </c>
      <c r="G130" s="60">
        <v>20</v>
      </c>
      <c r="H130" s="60">
        <v>25</v>
      </c>
      <c r="I130" s="60">
        <v>23</v>
      </c>
      <c r="J130" s="60">
        <v>42</v>
      </c>
      <c r="K130" s="60">
        <v>2</v>
      </c>
      <c r="L130" s="60">
        <v>0.2</v>
      </c>
      <c r="M130" s="60">
        <v>48</v>
      </c>
      <c r="N130" s="57">
        <f t="shared" si="1"/>
        <v>5.333333333333333</v>
      </c>
      <c r="O130" s="57">
        <v>0.27</v>
      </c>
      <c r="P130" s="62" t="s">
        <v>562</v>
      </c>
      <c r="Q130" s="62" t="s">
        <v>559</v>
      </c>
    </row>
    <row r="131" spans="2:17" x14ac:dyDescent="0.35">
      <c r="B131" s="57" t="s">
        <v>481</v>
      </c>
      <c r="C131" s="58">
        <v>953.98799999999983</v>
      </c>
      <c r="D131" s="57" t="s">
        <v>550</v>
      </c>
      <c r="E131" s="57">
        <v>12500</v>
      </c>
      <c r="F131" s="57">
        <v>0.5</v>
      </c>
      <c r="G131" s="60">
        <v>20</v>
      </c>
      <c r="H131" s="60">
        <v>25</v>
      </c>
      <c r="I131" s="60">
        <v>23</v>
      </c>
      <c r="J131" s="60">
        <v>42</v>
      </c>
      <c r="K131" s="60">
        <v>2</v>
      </c>
      <c r="L131" s="60">
        <v>0.2</v>
      </c>
      <c r="M131" s="60">
        <v>48</v>
      </c>
      <c r="N131" s="57">
        <f t="shared" si="1"/>
        <v>5.333333333333333</v>
      </c>
      <c r="O131" s="57">
        <v>0.27</v>
      </c>
      <c r="P131" s="62" t="s">
        <v>551</v>
      </c>
      <c r="Q131" s="62" t="s">
        <v>552</v>
      </c>
    </row>
    <row r="132" spans="2:17" x14ac:dyDescent="0.35">
      <c r="B132" s="57" t="s">
        <v>484</v>
      </c>
      <c r="C132" s="58">
        <v>932.03250000000003</v>
      </c>
      <c r="D132" s="57" t="s">
        <v>550</v>
      </c>
      <c r="E132" s="57">
        <v>12500</v>
      </c>
      <c r="F132" s="57">
        <v>0.5</v>
      </c>
      <c r="G132" s="60">
        <v>20</v>
      </c>
      <c r="H132" s="60">
        <v>25</v>
      </c>
      <c r="I132" s="60">
        <v>23</v>
      </c>
      <c r="J132" s="60">
        <v>42</v>
      </c>
      <c r="K132" s="60">
        <v>2</v>
      </c>
      <c r="L132" s="60">
        <v>0.2</v>
      </c>
      <c r="M132" s="60">
        <v>48</v>
      </c>
      <c r="N132" s="57">
        <f t="shared" si="1"/>
        <v>5.333333333333333</v>
      </c>
      <c r="O132" s="57">
        <v>0.27</v>
      </c>
      <c r="P132" s="62" t="s">
        <v>558</v>
      </c>
      <c r="Q132" s="62" t="s">
        <v>561</v>
      </c>
    </row>
    <row r="133" spans="2:17" x14ac:dyDescent="0.35">
      <c r="B133" s="57" t="s">
        <v>487</v>
      </c>
      <c r="C133" s="58">
        <v>926.29250000000002</v>
      </c>
      <c r="D133" s="57" t="s">
        <v>550</v>
      </c>
      <c r="E133" s="57">
        <v>12500</v>
      </c>
      <c r="F133" s="57">
        <v>0.5</v>
      </c>
      <c r="G133" s="60">
        <v>20</v>
      </c>
      <c r="H133" s="60">
        <v>25</v>
      </c>
      <c r="I133" s="60">
        <v>23</v>
      </c>
      <c r="J133" s="60">
        <v>42</v>
      </c>
      <c r="K133" s="60">
        <v>2</v>
      </c>
      <c r="L133" s="60">
        <v>0.2</v>
      </c>
      <c r="M133" s="60">
        <v>48</v>
      </c>
      <c r="N133" s="57">
        <f t="shared" si="1"/>
        <v>5.333333333333333</v>
      </c>
      <c r="O133" s="57">
        <v>0.27</v>
      </c>
      <c r="P133" s="62" t="s">
        <v>556</v>
      </c>
      <c r="Q133" s="62" t="s">
        <v>560</v>
      </c>
    </row>
    <row r="134" spans="2:17" x14ac:dyDescent="0.35">
      <c r="B134" s="57" t="s">
        <v>490</v>
      </c>
      <c r="C134" s="58">
        <v>887.69100000000003</v>
      </c>
      <c r="D134" s="57" t="s">
        <v>550</v>
      </c>
      <c r="E134" s="57">
        <v>12500</v>
      </c>
      <c r="F134" s="57">
        <v>0.5</v>
      </c>
      <c r="G134" s="60">
        <v>20</v>
      </c>
      <c r="H134" s="60">
        <v>25</v>
      </c>
      <c r="I134" s="60">
        <v>23</v>
      </c>
      <c r="J134" s="60">
        <v>42</v>
      </c>
      <c r="K134" s="60">
        <v>2</v>
      </c>
      <c r="L134" s="60">
        <v>0.2</v>
      </c>
      <c r="M134" s="60">
        <v>48</v>
      </c>
      <c r="N134" s="57">
        <f t="shared" si="1"/>
        <v>5.333333333333333</v>
      </c>
      <c r="O134" s="57">
        <v>0.27</v>
      </c>
      <c r="P134" s="62" t="s">
        <v>559</v>
      </c>
      <c r="Q134" s="62" t="s">
        <v>552</v>
      </c>
    </row>
    <row r="135" spans="2:17" x14ac:dyDescent="0.35">
      <c r="B135" s="57" t="s">
        <v>493</v>
      </c>
      <c r="C135" s="58">
        <v>858.99099999999999</v>
      </c>
      <c r="D135" s="57" t="s">
        <v>550</v>
      </c>
      <c r="E135" s="57">
        <v>12500</v>
      </c>
      <c r="F135" s="57">
        <v>0.5</v>
      </c>
      <c r="G135" s="60">
        <v>20</v>
      </c>
      <c r="H135" s="60">
        <v>25</v>
      </c>
      <c r="I135" s="60">
        <v>23</v>
      </c>
      <c r="J135" s="60">
        <v>42</v>
      </c>
      <c r="K135" s="60">
        <v>2</v>
      </c>
      <c r="L135" s="60">
        <v>0.2</v>
      </c>
      <c r="M135" s="60">
        <v>48</v>
      </c>
      <c r="N135" s="57">
        <f t="shared" si="1"/>
        <v>5.333333333333333</v>
      </c>
      <c r="O135" s="57">
        <v>0.27</v>
      </c>
      <c r="P135" s="62" t="s">
        <v>551</v>
      </c>
      <c r="Q135" s="62" t="s">
        <v>552</v>
      </c>
    </row>
    <row r="136" spans="2:17" x14ac:dyDescent="0.35">
      <c r="B136" s="57" t="s">
        <v>496</v>
      </c>
      <c r="C136" s="58">
        <v>856.26449999999988</v>
      </c>
      <c r="D136" s="57" t="s">
        <v>550</v>
      </c>
      <c r="E136" s="57">
        <v>12500</v>
      </c>
      <c r="F136" s="57">
        <v>0.5</v>
      </c>
      <c r="G136" s="60">
        <v>20</v>
      </c>
      <c r="H136" s="60">
        <v>25</v>
      </c>
      <c r="I136" s="60">
        <v>23</v>
      </c>
      <c r="J136" s="60">
        <v>42</v>
      </c>
      <c r="K136" s="60">
        <v>2</v>
      </c>
      <c r="L136" s="60">
        <v>0.2</v>
      </c>
      <c r="M136" s="60">
        <v>48</v>
      </c>
      <c r="N136" s="57">
        <f t="shared" si="1"/>
        <v>5.333333333333333</v>
      </c>
      <c r="O136" s="57">
        <v>0.27</v>
      </c>
      <c r="P136" s="62" t="s">
        <v>553</v>
      </c>
      <c r="Q136" s="62" t="s">
        <v>554</v>
      </c>
    </row>
    <row r="137" spans="2:17" x14ac:dyDescent="0.35">
      <c r="B137" s="57" t="s">
        <v>499</v>
      </c>
      <c r="C137" s="58">
        <v>837.03549999999996</v>
      </c>
      <c r="D137" s="57" t="s">
        <v>550</v>
      </c>
      <c r="E137" s="57">
        <v>12500</v>
      </c>
      <c r="F137" s="57">
        <v>0.5</v>
      </c>
      <c r="G137" s="60">
        <v>20</v>
      </c>
      <c r="H137" s="60">
        <v>25</v>
      </c>
      <c r="I137" s="60">
        <v>23</v>
      </c>
      <c r="J137" s="60">
        <v>42</v>
      </c>
      <c r="K137" s="60">
        <v>2</v>
      </c>
      <c r="L137" s="60">
        <v>0.2</v>
      </c>
      <c r="M137" s="60">
        <v>48</v>
      </c>
      <c r="N137" s="57">
        <f t="shared" si="1"/>
        <v>5.333333333333333</v>
      </c>
      <c r="O137" s="57">
        <v>0.27</v>
      </c>
      <c r="P137" s="62" t="s">
        <v>559</v>
      </c>
      <c r="Q137" s="62" t="s">
        <v>552</v>
      </c>
    </row>
    <row r="138" spans="2:17" x14ac:dyDescent="0.35">
      <c r="B138" s="57" t="s">
        <v>502</v>
      </c>
      <c r="C138" s="58">
        <v>827.42100000000005</v>
      </c>
      <c r="D138" s="57" t="s">
        <v>550</v>
      </c>
      <c r="E138" s="57">
        <v>12500</v>
      </c>
      <c r="F138" s="57">
        <v>0.5</v>
      </c>
      <c r="G138" s="60">
        <v>20</v>
      </c>
      <c r="H138" s="60">
        <v>25</v>
      </c>
      <c r="I138" s="60">
        <v>23</v>
      </c>
      <c r="J138" s="60">
        <v>42</v>
      </c>
      <c r="K138" s="60">
        <v>2</v>
      </c>
      <c r="L138" s="60">
        <v>0.2</v>
      </c>
      <c r="M138" s="60">
        <v>48</v>
      </c>
      <c r="N138" s="57">
        <f t="shared" si="1"/>
        <v>5.333333333333333</v>
      </c>
      <c r="O138" s="57">
        <v>0.27</v>
      </c>
      <c r="P138" s="62" t="s">
        <v>561</v>
      </c>
      <c r="Q138" s="62" t="s">
        <v>560</v>
      </c>
    </row>
    <row r="139" spans="2:17" x14ac:dyDescent="0.35">
      <c r="B139" s="57" t="s">
        <v>505</v>
      </c>
      <c r="C139" s="58">
        <v>788.53249999999991</v>
      </c>
      <c r="D139" s="57" t="s">
        <v>550</v>
      </c>
      <c r="E139" s="57">
        <v>12500</v>
      </c>
      <c r="F139" s="57">
        <v>0.5</v>
      </c>
      <c r="G139" s="60">
        <v>20</v>
      </c>
      <c r="H139" s="60">
        <v>25</v>
      </c>
      <c r="I139" s="60">
        <v>23</v>
      </c>
      <c r="J139" s="60">
        <v>42</v>
      </c>
      <c r="K139" s="60">
        <v>2</v>
      </c>
      <c r="L139" s="60">
        <v>0.2</v>
      </c>
      <c r="M139" s="60">
        <v>48</v>
      </c>
      <c r="N139" s="57">
        <f t="shared" si="1"/>
        <v>5.333333333333333</v>
      </c>
      <c r="O139" s="57">
        <v>0.27</v>
      </c>
      <c r="P139" s="62" t="s">
        <v>552</v>
      </c>
      <c r="Q139" s="62" t="s">
        <v>553</v>
      </c>
    </row>
    <row r="140" spans="2:17" x14ac:dyDescent="0.35">
      <c r="B140" s="57" t="s">
        <v>508</v>
      </c>
      <c r="C140" s="58">
        <v>786.66699999999992</v>
      </c>
      <c r="D140" s="57" t="s">
        <v>550</v>
      </c>
      <c r="E140" s="57">
        <v>12500</v>
      </c>
      <c r="F140" s="57">
        <v>0.5</v>
      </c>
      <c r="G140" s="60">
        <v>20</v>
      </c>
      <c r="H140" s="60">
        <v>25</v>
      </c>
      <c r="I140" s="60">
        <v>23</v>
      </c>
      <c r="J140" s="60">
        <v>42</v>
      </c>
      <c r="K140" s="60">
        <v>2</v>
      </c>
      <c r="L140" s="60">
        <v>0.2</v>
      </c>
      <c r="M140" s="60">
        <v>48</v>
      </c>
      <c r="N140" s="57">
        <f t="shared" si="1"/>
        <v>5.333333333333333</v>
      </c>
      <c r="O140" s="57">
        <v>0.27</v>
      </c>
      <c r="P140" s="62" t="s">
        <v>558</v>
      </c>
      <c r="Q140" s="62" t="s">
        <v>561</v>
      </c>
    </row>
    <row r="141" spans="2:17" x14ac:dyDescent="0.35">
      <c r="B141" s="57" t="s">
        <v>511</v>
      </c>
      <c r="C141" s="58">
        <v>766.43349999999998</v>
      </c>
      <c r="D141" s="57" t="s">
        <v>550</v>
      </c>
      <c r="E141" s="57">
        <v>12500</v>
      </c>
      <c r="F141" s="57">
        <v>0.5</v>
      </c>
      <c r="G141" s="60">
        <v>20</v>
      </c>
      <c r="H141" s="60">
        <v>25</v>
      </c>
      <c r="I141" s="60">
        <v>23</v>
      </c>
      <c r="J141" s="60">
        <v>42</v>
      </c>
      <c r="K141" s="60">
        <v>2</v>
      </c>
      <c r="L141" s="60">
        <v>0.2</v>
      </c>
      <c r="M141" s="60">
        <v>48</v>
      </c>
      <c r="N141" s="57">
        <f t="shared" si="1"/>
        <v>5.333333333333333</v>
      </c>
      <c r="O141" s="57">
        <v>0.27</v>
      </c>
      <c r="P141" s="62" t="s">
        <v>561</v>
      </c>
      <c r="Q141" s="62" t="s">
        <v>560</v>
      </c>
    </row>
    <row r="142" spans="2:17" x14ac:dyDescent="0.35">
      <c r="B142" s="57" t="s">
        <v>514</v>
      </c>
      <c r="C142" s="58">
        <v>760.54999999999984</v>
      </c>
      <c r="D142" s="57" t="s">
        <v>550</v>
      </c>
      <c r="E142" s="57">
        <v>12500</v>
      </c>
      <c r="F142" s="57">
        <v>0.5</v>
      </c>
      <c r="G142" s="60">
        <v>20</v>
      </c>
      <c r="H142" s="60">
        <v>25</v>
      </c>
      <c r="I142" s="60">
        <v>23</v>
      </c>
      <c r="J142" s="60">
        <v>42</v>
      </c>
      <c r="K142" s="60">
        <v>2</v>
      </c>
      <c r="L142" s="60">
        <v>0.2</v>
      </c>
      <c r="M142" s="60">
        <v>48</v>
      </c>
      <c r="N142" s="57">
        <f t="shared" si="1"/>
        <v>5.333333333333333</v>
      </c>
      <c r="O142" s="57">
        <v>0.27</v>
      </c>
      <c r="P142" s="62" t="s">
        <v>556</v>
      </c>
      <c r="Q142" s="62" t="s">
        <v>560</v>
      </c>
    </row>
    <row r="143" spans="2:17" x14ac:dyDescent="0.35">
      <c r="B143" s="57" t="s">
        <v>517</v>
      </c>
      <c r="C143" s="58">
        <v>756.81899999999996</v>
      </c>
      <c r="D143" s="57" t="s">
        <v>550</v>
      </c>
      <c r="E143" s="57">
        <v>12500</v>
      </c>
      <c r="F143" s="57">
        <v>0.5</v>
      </c>
      <c r="G143" s="60">
        <v>20</v>
      </c>
      <c r="H143" s="60">
        <v>25</v>
      </c>
      <c r="I143" s="60">
        <v>23</v>
      </c>
      <c r="J143" s="60">
        <v>42</v>
      </c>
      <c r="K143" s="60">
        <v>2</v>
      </c>
      <c r="L143" s="60">
        <v>0.2</v>
      </c>
      <c r="M143" s="60">
        <v>48</v>
      </c>
      <c r="N143" s="57">
        <f t="shared" si="1"/>
        <v>5.333333333333333</v>
      </c>
      <c r="O143" s="57">
        <v>0.27</v>
      </c>
      <c r="P143" s="62" t="s">
        <v>555</v>
      </c>
      <c r="Q143" s="62" t="s">
        <v>563</v>
      </c>
    </row>
    <row r="144" spans="2:17" x14ac:dyDescent="0.35">
      <c r="B144" s="57" t="s">
        <v>520</v>
      </c>
      <c r="C144" s="58">
        <v>755.67100000000005</v>
      </c>
      <c r="D144" s="57" t="s">
        <v>550</v>
      </c>
      <c r="E144" s="57">
        <v>12500</v>
      </c>
      <c r="F144" s="57">
        <v>0.5</v>
      </c>
      <c r="G144" s="60">
        <v>20</v>
      </c>
      <c r="H144" s="60">
        <v>25</v>
      </c>
      <c r="I144" s="60">
        <v>23</v>
      </c>
      <c r="J144" s="60">
        <v>42</v>
      </c>
      <c r="K144" s="60">
        <v>2</v>
      </c>
      <c r="L144" s="60">
        <v>0.2</v>
      </c>
      <c r="M144" s="60">
        <v>48</v>
      </c>
      <c r="N144" s="57">
        <f t="shared" si="1"/>
        <v>5.333333333333333</v>
      </c>
      <c r="O144" s="57">
        <v>0.27</v>
      </c>
      <c r="P144" s="62" t="s">
        <v>551</v>
      </c>
      <c r="Q144" s="62" t="s">
        <v>561</v>
      </c>
    </row>
    <row r="145" spans="2:17" x14ac:dyDescent="0.35">
      <c r="B145" s="57" t="s">
        <v>523</v>
      </c>
      <c r="C145" s="58">
        <v>749.06999999999994</v>
      </c>
      <c r="D145" s="57" t="s">
        <v>550</v>
      </c>
      <c r="E145" s="57">
        <v>12500</v>
      </c>
      <c r="F145" s="57">
        <v>0.5</v>
      </c>
      <c r="G145" s="60">
        <v>20</v>
      </c>
      <c r="H145" s="60">
        <v>25</v>
      </c>
      <c r="I145" s="60">
        <v>23</v>
      </c>
      <c r="J145" s="60">
        <v>42</v>
      </c>
      <c r="K145" s="60">
        <v>2</v>
      </c>
      <c r="L145" s="60">
        <v>0.2</v>
      </c>
      <c r="M145" s="60">
        <v>48</v>
      </c>
      <c r="N145" s="57">
        <f t="shared" si="1"/>
        <v>5.333333333333333</v>
      </c>
      <c r="O145" s="57">
        <v>0.27</v>
      </c>
      <c r="P145" s="62" t="s">
        <v>553</v>
      </c>
      <c r="Q145" s="62" t="s">
        <v>554</v>
      </c>
    </row>
    <row r="146" spans="2:17" x14ac:dyDescent="0.35">
      <c r="B146" s="57" t="s">
        <v>526</v>
      </c>
      <c r="C146" s="58">
        <v>747.20449999999994</v>
      </c>
      <c r="D146" s="57" t="s">
        <v>550</v>
      </c>
      <c r="E146" s="57">
        <v>12500</v>
      </c>
      <c r="F146" s="57">
        <v>0.5</v>
      </c>
      <c r="G146" s="60">
        <v>20</v>
      </c>
      <c r="H146" s="60">
        <v>25</v>
      </c>
      <c r="I146" s="60">
        <v>23</v>
      </c>
      <c r="J146" s="60">
        <v>42</v>
      </c>
      <c r="K146" s="60">
        <v>2</v>
      </c>
      <c r="L146" s="60">
        <v>0.2</v>
      </c>
      <c r="M146" s="60">
        <v>48</v>
      </c>
      <c r="N146" s="57">
        <f t="shared" si="1"/>
        <v>5.333333333333333</v>
      </c>
      <c r="O146" s="57">
        <v>0.27</v>
      </c>
      <c r="P146" s="62" t="s">
        <v>558</v>
      </c>
      <c r="Q146" s="62" t="s">
        <v>562</v>
      </c>
    </row>
    <row r="147" spans="2:17" x14ac:dyDescent="0.35">
      <c r="B147" s="57" t="s">
        <v>529</v>
      </c>
      <c r="C147" s="58">
        <v>731.27599999999995</v>
      </c>
      <c r="D147" s="57" t="s">
        <v>550</v>
      </c>
      <c r="E147" s="57">
        <v>12500</v>
      </c>
      <c r="F147" s="57">
        <v>0.5</v>
      </c>
      <c r="G147" s="60">
        <v>20</v>
      </c>
      <c r="H147" s="60">
        <v>25</v>
      </c>
      <c r="I147" s="60">
        <v>23</v>
      </c>
      <c r="J147" s="60">
        <v>42</v>
      </c>
      <c r="K147" s="60">
        <v>2</v>
      </c>
      <c r="L147" s="60">
        <v>0.2</v>
      </c>
      <c r="M147" s="60">
        <v>48</v>
      </c>
      <c r="N147" s="57">
        <f t="shared" si="1"/>
        <v>5.333333333333333</v>
      </c>
      <c r="O147" s="57">
        <v>0.27</v>
      </c>
      <c r="P147" s="62" t="s">
        <v>553</v>
      </c>
      <c r="Q147" s="62" t="s">
        <v>554</v>
      </c>
    </row>
    <row r="148" spans="2:17" x14ac:dyDescent="0.35">
      <c r="B148" s="57" t="s">
        <v>532</v>
      </c>
      <c r="C148" s="58">
        <v>722.2355</v>
      </c>
      <c r="D148" s="57" t="s">
        <v>550</v>
      </c>
      <c r="E148" s="57">
        <v>12500</v>
      </c>
      <c r="F148" s="57">
        <v>0.5</v>
      </c>
      <c r="G148" s="60">
        <v>20</v>
      </c>
      <c r="H148" s="60">
        <v>25</v>
      </c>
      <c r="I148" s="60">
        <v>23</v>
      </c>
      <c r="J148" s="60">
        <v>42</v>
      </c>
      <c r="K148" s="60">
        <v>2</v>
      </c>
      <c r="L148" s="60">
        <v>0.2</v>
      </c>
      <c r="M148" s="60">
        <v>48</v>
      </c>
      <c r="N148" s="57">
        <f t="shared" si="1"/>
        <v>5.333333333333333</v>
      </c>
      <c r="O148" s="57">
        <v>0.27</v>
      </c>
      <c r="P148" s="62" t="s">
        <v>552</v>
      </c>
      <c r="Q148" s="62" t="s">
        <v>559</v>
      </c>
    </row>
    <row r="149" spans="2:17" x14ac:dyDescent="0.35">
      <c r="B149" s="57" t="s">
        <v>535</v>
      </c>
      <c r="C149" s="58">
        <v>697.98400000000004</v>
      </c>
      <c r="D149" s="57" t="s">
        <v>550</v>
      </c>
      <c r="E149" s="57">
        <v>12500</v>
      </c>
      <c r="F149" s="57">
        <v>0.5</v>
      </c>
      <c r="G149" s="60">
        <v>20</v>
      </c>
      <c r="H149" s="60">
        <v>25</v>
      </c>
      <c r="I149" s="60">
        <v>23</v>
      </c>
      <c r="J149" s="60">
        <v>42</v>
      </c>
      <c r="K149" s="60">
        <v>2</v>
      </c>
      <c r="L149" s="60">
        <v>0.2</v>
      </c>
      <c r="M149" s="60">
        <v>48</v>
      </c>
      <c r="N149" s="57">
        <f t="shared" si="1"/>
        <v>5.333333333333333</v>
      </c>
      <c r="O149" s="57">
        <v>0.27</v>
      </c>
      <c r="P149" s="62" t="s">
        <v>554</v>
      </c>
      <c r="Q149" s="62" t="s">
        <v>553</v>
      </c>
    </row>
    <row r="150" spans="2:17" x14ac:dyDescent="0.35">
      <c r="B150" s="57" t="s">
        <v>538</v>
      </c>
      <c r="C150" s="58">
        <v>689.80449999999985</v>
      </c>
      <c r="D150" s="57" t="s">
        <v>550</v>
      </c>
      <c r="E150" s="57">
        <v>12500</v>
      </c>
      <c r="F150" s="57">
        <v>0.5</v>
      </c>
      <c r="G150" s="60">
        <v>20</v>
      </c>
      <c r="H150" s="60">
        <v>25</v>
      </c>
      <c r="I150" s="60">
        <v>23</v>
      </c>
      <c r="J150" s="60">
        <v>42</v>
      </c>
      <c r="K150" s="60">
        <v>2</v>
      </c>
      <c r="L150" s="60">
        <v>0.2</v>
      </c>
      <c r="M150" s="60">
        <v>48</v>
      </c>
      <c r="N150" s="57">
        <f t="shared" si="1"/>
        <v>5.333333333333333</v>
      </c>
      <c r="O150" s="57">
        <v>0.27</v>
      </c>
      <c r="P150" s="62" t="s">
        <v>551</v>
      </c>
      <c r="Q150" s="62" t="s">
        <v>561</v>
      </c>
    </row>
    <row r="151" spans="2:17" x14ac:dyDescent="0.35">
      <c r="B151" s="57" t="s">
        <v>541</v>
      </c>
      <c r="C151" s="58">
        <v>681.19449999999983</v>
      </c>
      <c r="D151" s="57" t="s">
        <v>550</v>
      </c>
      <c r="E151" s="57">
        <v>12500</v>
      </c>
      <c r="F151" s="57">
        <v>0.5</v>
      </c>
      <c r="G151" s="60">
        <v>20</v>
      </c>
      <c r="H151" s="60">
        <v>25</v>
      </c>
      <c r="I151" s="60">
        <v>23</v>
      </c>
      <c r="J151" s="60">
        <v>42</v>
      </c>
      <c r="K151" s="60">
        <v>2</v>
      </c>
      <c r="L151" s="60">
        <v>0.2</v>
      </c>
      <c r="M151" s="60">
        <v>48</v>
      </c>
      <c r="N151" s="57">
        <f t="shared" si="1"/>
        <v>5.333333333333333</v>
      </c>
      <c r="O151" s="57">
        <v>0.27</v>
      </c>
      <c r="P151" s="62" t="s">
        <v>553</v>
      </c>
      <c r="Q151" s="62" t="s">
        <v>554</v>
      </c>
    </row>
    <row r="152" spans="2:17" x14ac:dyDescent="0.35">
      <c r="B152" s="57" t="s">
        <v>544</v>
      </c>
      <c r="C152" s="58">
        <v>654.2165</v>
      </c>
      <c r="D152" s="57" t="s">
        <v>550</v>
      </c>
      <c r="E152" s="57">
        <v>12500</v>
      </c>
      <c r="F152" s="57">
        <v>0.5</v>
      </c>
      <c r="G152" s="60">
        <v>20</v>
      </c>
      <c r="H152" s="60">
        <v>25</v>
      </c>
      <c r="I152" s="60">
        <v>23</v>
      </c>
      <c r="J152" s="60">
        <v>42</v>
      </c>
      <c r="K152" s="60">
        <v>2</v>
      </c>
      <c r="L152" s="60">
        <v>0.2</v>
      </c>
      <c r="M152" s="60">
        <v>48</v>
      </c>
      <c r="N152" s="57">
        <f t="shared" si="1"/>
        <v>5.333333333333333</v>
      </c>
      <c r="O152" s="57">
        <v>0.27</v>
      </c>
      <c r="P152" s="62" t="s">
        <v>559</v>
      </c>
      <c r="Q152" s="62" t="s">
        <v>552</v>
      </c>
    </row>
  </sheetData>
  <autoFilter ref="B3:Q3" xr:uid="{75104207-6AF3-4838-8CFC-4BF03A6951C8}"/>
  <mergeCells count="3">
    <mergeCell ref="C2:D2"/>
    <mergeCell ref="E2:M2"/>
    <mergeCell ref="O2:Q2"/>
  </mergeCells>
  <phoneticPr fontId="6" type="noConversion"/>
  <pageMargins left="0.7" right="0.7" top="0.75" bottom="0.75" header="0.3" footer="0.3"/>
  <pageSetup paperSize="9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Title</vt:lpstr>
      <vt:lpstr>Log</vt:lpstr>
      <vt:lpstr>Definition-BM</vt:lpstr>
      <vt:lpstr>Table-BM-1of2</vt:lpstr>
      <vt:lpstr>Table-BM-2of2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Kiril Raytchev</dc:creator>
  <cp:keywords/>
  <dc:description/>
  <cp:lastModifiedBy>Windows-Benutzer</cp:lastModifiedBy>
  <cp:revision/>
  <dcterms:created xsi:type="dcterms:W3CDTF">2015-06-05T18:19:34Z</dcterms:created>
  <dcterms:modified xsi:type="dcterms:W3CDTF">2022-11-21T15:58:10Z</dcterms:modified>
  <cp:category/>
  <cp:contentStatus/>
</cp:coreProperties>
</file>